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tabRatio="737" firstSheet="4" activeTab="14"/>
  </bookViews>
  <sheets>
    <sheet name="يناير" sheetId="1" r:id="rId1"/>
    <sheet name="فبراير" sheetId="2" r:id="rId2"/>
    <sheet name="مارس" sheetId="3" r:id="rId3"/>
    <sheet name="ابريل" sheetId="4" r:id="rId4"/>
    <sheet name="مايو" sheetId="5" r:id="rId5"/>
    <sheet name="يونيو" sheetId="6" r:id="rId6"/>
    <sheet name="يوليو" sheetId="7" r:id="rId7"/>
    <sheet name="اغسطس" sheetId="8" r:id="rId8"/>
    <sheet name="سبتمبر" sheetId="9" r:id="rId9"/>
    <sheet name="أكتوبر" sheetId="10" r:id="rId10"/>
    <sheet name="نوفمبر" sheetId="11" r:id="rId11"/>
    <sheet name="ديسمبر" sheetId="12" r:id="rId12"/>
    <sheet name="دفتر الأستاذ" sheetId="13" r:id="rId13"/>
    <sheet name="ميزان المراجعه" sheetId="14" r:id="rId14"/>
    <sheet name="قائمه الدخل" sheetId="15" r:id="rId15"/>
    <sheet name="قائمه المركز المالي" sheetId="16" r:id="rId16"/>
    <sheet name="التحليل المالي" sheetId="17" r:id="rId17"/>
    <sheet name="annual trial balance" sheetId="18" r:id="rId18"/>
    <sheet name="Income statemen" sheetId="19" r:id="rId19"/>
    <sheet name="balance sheet" sheetId="20" r:id="rId20"/>
  </sheets>
  <externalReferences>
    <externalReference r:id="rId23"/>
  </externalReferences>
  <definedNames>
    <definedName name="_xlnm._FilterDatabase" localSheetId="2" hidden="1">'مارس'!$A$2:$AN$80</definedName>
    <definedName name="_xlnm._FilterDatabase" localSheetId="4" hidden="1">'مايو'!$A$2:$AN$63</definedName>
    <definedName name="_xlnm._FilterDatabase" localSheetId="6" hidden="1">'يوليو'!$A$2:$AN$63</definedName>
    <definedName name="_xlnm.Print_Area" localSheetId="0">'يناير'!$A$1:$AN$66</definedName>
  </definedNames>
  <calcPr fullCalcOnLoad="1"/>
</workbook>
</file>

<file path=xl/comments13.xml><?xml version="1.0" encoding="utf-8"?>
<comments xmlns="http://schemas.openxmlformats.org/spreadsheetml/2006/main">
  <authors>
    <author>Aswar</author>
  </authors>
  <commentList>
    <comment ref="N3" authorId="0">
      <text>
        <r>
          <rPr>
            <b/>
            <sz val="8"/>
            <rFont val="Tahoma"/>
            <family val="0"/>
          </rPr>
          <t>Aswar:</t>
        </r>
        <r>
          <rPr>
            <sz val="8"/>
            <rFont val="Tahoma"/>
            <family val="0"/>
          </rPr>
          <t xml:space="preserve">
من حساب العملاء</t>
        </r>
      </text>
    </comment>
    <comment ref="AM3" authorId="0">
      <text>
        <r>
          <rPr>
            <b/>
            <sz val="8"/>
            <rFont val="Tahoma"/>
            <family val="0"/>
          </rPr>
          <t>Aswar:من حساب العملاء</t>
        </r>
      </text>
    </comment>
    <comment ref="K3" authorId="0">
      <text>
        <r>
          <rPr>
            <b/>
            <sz val="8"/>
            <rFont val="Tahoma"/>
            <family val="0"/>
          </rPr>
          <t xml:space="preserve">Aswar:من حساب العملاء الخاص بالمهندس عمر </t>
        </r>
      </text>
    </comment>
    <comment ref="S3" authorId="0">
      <text>
        <r>
          <rPr>
            <b/>
            <sz val="8"/>
            <rFont val="Tahoma"/>
            <family val="0"/>
          </rPr>
          <t>Aswar:يوجد بها ارباح محتجزه</t>
        </r>
      </text>
    </comment>
    <comment ref="L3" authorId="0">
      <text>
        <r>
          <rPr>
            <b/>
            <sz val="8"/>
            <rFont val="Tahoma"/>
            <family val="0"/>
          </rPr>
          <t>Aswar:</t>
        </r>
        <r>
          <rPr>
            <sz val="8"/>
            <rFont val="Tahoma"/>
            <family val="0"/>
          </rPr>
          <t xml:space="preserve">
مصرفات مقدمه</t>
        </r>
      </text>
    </comment>
    <comment ref="AF3" authorId="0">
      <text>
        <r>
          <rPr>
            <b/>
            <sz val="8"/>
            <rFont val="Tahoma"/>
            <family val="0"/>
          </rPr>
          <t>Aswar:</t>
        </r>
        <r>
          <rPr>
            <sz val="8"/>
            <rFont val="Tahoma"/>
            <family val="0"/>
          </rPr>
          <t xml:space="preserve">
ايجار المحل عن 7 شهور</t>
        </r>
      </text>
    </comment>
  </commentList>
</comments>
</file>

<file path=xl/sharedStrings.xml><?xml version="1.0" encoding="utf-8"?>
<sst xmlns="http://schemas.openxmlformats.org/spreadsheetml/2006/main" count="1481" uniqueCount="204">
  <si>
    <t>الأجمالى</t>
  </si>
  <si>
    <t>الأصول الثابته</t>
  </si>
  <si>
    <t>المخزون</t>
  </si>
  <si>
    <t>العملاء</t>
  </si>
  <si>
    <t>أرصده مدينه</t>
  </si>
  <si>
    <t>النقديه</t>
  </si>
  <si>
    <t>البنك</t>
  </si>
  <si>
    <t>رأس المال</t>
  </si>
  <si>
    <t>الأحتياطيات</t>
  </si>
  <si>
    <t>القروض</t>
  </si>
  <si>
    <t>المخصصات</t>
  </si>
  <si>
    <t>الموردين</t>
  </si>
  <si>
    <t>أرصده دائنه</t>
  </si>
  <si>
    <t>المشتريات</t>
  </si>
  <si>
    <t>مردودات المبيعات</t>
  </si>
  <si>
    <t>م.المشتريات</t>
  </si>
  <si>
    <t>م.المبيعات</t>
  </si>
  <si>
    <t>م.العموميه</t>
  </si>
  <si>
    <t>الأهلاك</t>
  </si>
  <si>
    <t>مخصصات بخلاف الأهلاك</t>
  </si>
  <si>
    <t>المبيعات</t>
  </si>
  <si>
    <t>مردودات المشتريات</t>
  </si>
  <si>
    <t>ايرادات أخرى</t>
  </si>
  <si>
    <t>أرباح أسماليه</t>
  </si>
  <si>
    <t>جاري الشريك</t>
  </si>
  <si>
    <t>مدين</t>
  </si>
  <si>
    <t>دائن</t>
  </si>
  <si>
    <t>تاريخ</t>
  </si>
  <si>
    <t>رقم</t>
  </si>
  <si>
    <t>بيان</t>
  </si>
  <si>
    <t>الأجمالي</t>
  </si>
  <si>
    <t xml:space="preserve">المخزون </t>
  </si>
  <si>
    <t xml:space="preserve">النقديه </t>
  </si>
  <si>
    <t>رأسالمال</t>
  </si>
  <si>
    <t xml:space="preserve">مردودات المبيعات </t>
  </si>
  <si>
    <t>م0المشتريات</t>
  </si>
  <si>
    <t>م0المبيعات</t>
  </si>
  <si>
    <t>م0عموميه</t>
  </si>
  <si>
    <t>الاهلاك</t>
  </si>
  <si>
    <t>مخصصات بخلاف الاهلاك</t>
  </si>
  <si>
    <t>ايرادات اخرى</t>
  </si>
  <si>
    <t>ارباح رأسماليه</t>
  </si>
  <si>
    <t xml:space="preserve">مدين </t>
  </si>
  <si>
    <t>ميزان المراجعه</t>
  </si>
  <si>
    <t>رصيد أفتتاح أول المده</t>
  </si>
  <si>
    <t>جمله حركه يناير</t>
  </si>
  <si>
    <t>جمله حركه فبراير</t>
  </si>
  <si>
    <t>جمله حركه مارس</t>
  </si>
  <si>
    <t>جمله حركه ابريل</t>
  </si>
  <si>
    <t>جمله حركه مايو</t>
  </si>
  <si>
    <t>جمله حركه يونيو</t>
  </si>
  <si>
    <t>جمله حركه  يوليو</t>
  </si>
  <si>
    <t>جمله حركه أغسطس</t>
  </si>
  <si>
    <t>جمله حركه سبتمبر</t>
  </si>
  <si>
    <t>جمله حركه أكتوبر</t>
  </si>
  <si>
    <t>جمله حركه نوفمبر</t>
  </si>
  <si>
    <t>جمله حركه ديسمبر</t>
  </si>
  <si>
    <t>مجاميع</t>
  </si>
  <si>
    <t>ارصده</t>
  </si>
  <si>
    <t>صافي المبيعات</t>
  </si>
  <si>
    <t>يخصم منه</t>
  </si>
  <si>
    <t>مخزون اول المده</t>
  </si>
  <si>
    <t>قائمه الدخل</t>
  </si>
  <si>
    <t>مخزون اخرالمده</t>
  </si>
  <si>
    <t>صافي تكلفه المبيعات</t>
  </si>
  <si>
    <t>مجمل الربح</t>
  </si>
  <si>
    <t>يضاف اليه</t>
  </si>
  <si>
    <t>مصروفات عموميه</t>
  </si>
  <si>
    <t>جزئي</t>
  </si>
  <si>
    <t>فرعي</t>
  </si>
  <si>
    <t>كلي</t>
  </si>
  <si>
    <t>ص.الربح (الخساره)</t>
  </si>
  <si>
    <t>الأصول المتداوله</t>
  </si>
  <si>
    <t>أجمالي الأصول المتداوله</t>
  </si>
  <si>
    <t>الخصوم المتداوله</t>
  </si>
  <si>
    <t>أجمالي الخصوم المتداوله</t>
  </si>
  <si>
    <t>راس المال العامل</t>
  </si>
  <si>
    <t>حقوق الملكيه</t>
  </si>
  <si>
    <t>راس المال المستثمر</t>
  </si>
  <si>
    <t>أجمالي حقوقالملكيه</t>
  </si>
  <si>
    <t>الخصوم طويله الأجل</t>
  </si>
  <si>
    <t>أجمالي الخصوم طويله الأجل</t>
  </si>
  <si>
    <t>أجمالي مصادر التمويل</t>
  </si>
  <si>
    <t>قائمه المركز المالي</t>
  </si>
  <si>
    <t>أجمالي</t>
  </si>
  <si>
    <t>صافي ربح أو الخساره</t>
  </si>
  <si>
    <t>ايرادات النشاط الجاري</t>
  </si>
  <si>
    <t>م.التشغيل</t>
  </si>
  <si>
    <t>النسب و المؤشرات الماليه</t>
  </si>
  <si>
    <t>النسبه</t>
  </si>
  <si>
    <t>الغرض من النسبه</t>
  </si>
  <si>
    <t>نسبه التداول</t>
  </si>
  <si>
    <t>نسبه النقديه</t>
  </si>
  <si>
    <t>جاري المهندس عمر</t>
  </si>
  <si>
    <t>annual trial balance</t>
  </si>
  <si>
    <t>by total</t>
  </si>
  <si>
    <t>by balance</t>
  </si>
  <si>
    <t>De</t>
  </si>
  <si>
    <t>Cr</t>
  </si>
  <si>
    <t>account's</t>
  </si>
  <si>
    <t>fixed ssets</t>
  </si>
  <si>
    <t>inventories</t>
  </si>
  <si>
    <t>customers</t>
  </si>
  <si>
    <t>debit balance</t>
  </si>
  <si>
    <t>cash</t>
  </si>
  <si>
    <t>bank</t>
  </si>
  <si>
    <t>capital</t>
  </si>
  <si>
    <t>reserves</t>
  </si>
  <si>
    <t>lonas</t>
  </si>
  <si>
    <t>provisions</t>
  </si>
  <si>
    <t>suppliers</t>
  </si>
  <si>
    <t>credit balance</t>
  </si>
  <si>
    <t>purchase's</t>
  </si>
  <si>
    <t>xxxxx</t>
  </si>
  <si>
    <t>purchase exp</t>
  </si>
  <si>
    <t>working exp</t>
  </si>
  <si>
    <t>general exp</t>
  </si>
  <si>
    <t>depreciation</t>
  </si>
  <si>
    <t>other provision</t>
  </si>
  <si>
    <t>current revenues</t>
  </si>
  <si>
    <t>purchases return</t>
  </si>
  <si>
    <t>other revenues</t>
  </si>
  <si>
    <t>capital profit</t>
  </si>
  <si>
    <t>shareholder</t>
  </si>
  <si>
    <t>Total</t>
  </si>
  <si>
    <t>Income statement</t>
  </si>
  <si>
    <t>total</t>
  </si>
  <si>
    <t>xxxx</t>
  </si>
  <si>
    <t>net revenues</t>
  </si>
  <si>
    <t>less</t>
  </si>
  <si>
    <t>inventory in beginning</t>
  </si>
  <si>
    <t>inventory at end</t>
  </si>
  <si>
    <t>cost of current revenues</t>
  </si>
  <si>
    <t>gross profit</t>
  </si>
  <si>
    <t>add</t>
  </si>
  <si>
    <t>net.income</t>
  </si>
  <si>
    <t>balance sheet</t>
  </si>
  <si>
    <t>fixed assets</t>
  </si>
  <si>
    <t>current assets</t>
  </si>
  <si>
    <t>total current assets</t>
  </si>
  <si>
    <t>caurrent liabilities</t>
  </si>
  <si>
    <t>total current liabilities</t>
  </si>
  <si>
    <t>working capital</t>
  </si>
  <si>
    <t>total investment</t>
  </si>
  <si>
    <t>owners equity</t>
  </si>
  <si>
    <t>net profit</t>
  </si>
  <si>
    <t>total owners equity</t>
  </si>
  <si>
    <t>long liabilities</t>
  </si>
  <si>
    <t>total long liabilities</t>
  </si>
  <si>
    <t>total finance</t>
  </si>
  <si>
    <t>متوسط فتره التحصيل</t>
  </si>
  <si>
    <t>نسبه السيوله السريعه</t>
  </si>
  <si>
    <t>نسبه مجمل الربح</t>
  </si>
  <si>
    <t>نسبه صافي الربح الى المبيعات</t>
  </si>
  <si>
    <t>معدل العائد على الأستثمار</t>
  </si>
  <si>
    <r>
      <t>ثانيا</t>
    </r>
    <r>
      <rPr>
        <b/>
        <sz val="10"/>
        <color indexed="9"/>
        <rFont val="Arial"/>
        <family val="2"/>
      </rPr>
      <t xml:space="preserve"> تحليل الربحيه:</t>
    </r>
  </si>
  <si>
    <r>
      <t xml:space="preserve">ثالثا </t>
    </r>
    <r>
      <rPr>
        <b/>
        <sz val="10"/>
        <color indexed="9"/>
        <rFont val="Arial"/>
        <family val="2"/>
      </rPr>
      <t>تحليل النشاط :</t>
    </r>
  </si>
  <si>
    <t>معدل دوران المدينين</t>
  </si>
  <si>
    <t>معدل دوران المخزون</t>
  </si>
  <si>
    <t>معدل دوران الأصول الثابته</t>
  </si>
  <si>
    <t>معدل دوران اجمالي الأصول</t>
  </si>
  <si>
    <t>نسبه الخصوم ألى اجمالي الأصول</t>
  </si>
  <si>
    <t>نسبه الخصوم ألى حقوق الملكيه</t>
  </si>
  <si>
    <r>
      <t xml:space="preserve">رابعا </t>
    </r>
    <r>
      <rPr>
        <b/>
        <sz val="10"/>
        <color indexed="9"/>
        <rFont val="Arial"/>
        <family val="2"/>
      </rPr>
      <t>تحليل الهيكل التمويلي للمشروع:</t>
    </r>
  </si>
  <si>
    <t>قياس القده على سداد الألتزمات الجاريه من الأصول الجاريه</t>
  </si>
  <si>
    <t>تعبر عن قدره الشركه على سداد ألتزامتها فورا</t>
  </si>
  <si>
    <t>تعبر عن قدره الشركه على سداد ألتزامتها في المدى القصير</t>
  </si>
  <si>
    <t>تعبر مدى قدره الشركه على سداد مصاريفها</t>
  </si>
  <si>
    <t>تعبر عن نسبه الربح بالنسبه للمبيعات</t>
  </si>
  <si>
    <t>نسبه الربح الصافي بالنسبه للأصول</t>
  </si>
  <si>
    <t>يعبر على قدره تحويل العملاء ألى عدد من مرات التحصيل</t>
  </si>
  <si>
    <t>يعبر عن مده عمر المدينين بالأيام</t>
  </si>
  <si>
    <t>يعبر عن عدد مرات تحويل المخزون الى مبيعات</t>
  </si>
  <si>
    <t>يعبر عن مدى كفاءه الأداره في تشغيل الأصول الثابته</t>
  </si>
  <si>
    <t xml:space="preserve">يعبر عن مدى كفاءه الأداره في تشغيل الأصول </t>
  </si>
  <si>
    <t>تعبر عن نسبه حقوق الغير لدى الشركه</t>
  </si>
  <si>
    <t>نسبه الملكيه</t>
  </si>
  <si>
    <t>تعبر عن نسبه حقوق اصحاب رأس المال لدى الشركه</t>
  </si>
  <si>
    <t>الفتره من</t>
  </si>
  <si>
    <t>الى</t>
  </si>
  <si>
    <r>
      <t>أولا</t>
    </r>
    <r>
      <rPr>
        <b/>
        <sz val="10"/>
        <color indexed="9"/>
        <rFont val="Arial"/>
        <family val="2"/>
      </rPr>
      <t xml:space="preserve"> تحليل السيوله:</t>
    </r>
  </si>
  <si>
    <t>si02049</t>
  </si>
  <si>
    <t>civ144036</t>
  </si>
  <si>
    <t>005998</t>
  </si>
  <si>
    <t>005999</t>
  </si>
  <si>
    <t>48777</t>
  </si>
  <si>
    <t>48793</t>
  </si>
  <si>
    <t>2807</t>
  </si>
  <si>
    <t>2808</t>
  </si>
  <si>
    <t>2809</t>
  </si>
  <si>
    <t>08666</t>
  </si>
  <si>
    <t>170471</t>
  </si>
  <si>
    <t>169386</t>
  </si>
  <si>
    <t>170931</t>
  </si>
  <si>
    <t>170932</t>
  </si>
  <si>
    <t>16029330</t>
  </si>
  <si>
    <t>7305</t>
  </si>
  <si>
    <t>7725</t>
  </si>
  <si>
    <t>7971</t>
  </si>
  <si>
    <t>7972</t>
  </si>
  <si>
    <t>41441</t>
  </si>
  <si>
    <t>1571</t>
  </si>
  <si>
    <t>31257</t>
  </si>
  <si>
    <t>31510</t>
  </si>
</sst>
</file>

<file path=xl/styles.xml><?xml version="1.0" encoding="utf-8"?>
<styleSheet xmlns="http://schemas.openxmlformats.org/spreadsheetml/2006/main">
  <numFmts count="24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ج.م.&quot;\ * #,##0_-;_-&quot;ج.م.&quot;\ * #,##0\-;_-&quot;ج.م.&quot;\ * &quot;-&quot;??_-;_-@_-"/>
    <numFmt numFmtId="173" formatCode="_-* #,##0_-;_-* #,##0\-;_-* &quot;-&quot;??_-;_-@_-"/>
    <numFmt numFmtId="174" formatCode="0.0%"/>
    <numFmt numFmtId="175" formatCode="[$-C01]hh:mm:ss\ AM/PM"/>
    <numFmt numFmtId="176" formatCode="[$-C01]dd\ mmmm\,\ yyyy"/>
    <numFmt numFmtId="177" formatCode="#,##0.0"/>
    <numFmt numFmtId="178" formatCode="#,##0.000"/>
    <numFmt numFmtId="179" formatCode="0.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20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b/>
      <i/>
      <sz val="2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shrinkToFit="1"/>
    </xf>
    <xf numFmtId="172" fontId="4" fillId="0" borderId="1" xfId="17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1" fillId="2" borderId="2" xfId="0" applyFont="1" applyFill="1" applyBorder="1" applyAlignment="1">
      <alignment horizontal="center" shrinkToFit="1"/>
    </xf>
    <xf numFmtId="0" fontId="11" fillId="2" borderId="3" xfId="0" applyFont="1" applyFill="1" applyBorder="1" applyAlignment="1">
      <alignment horizontal="center" shrinkToFit="1"/>
    </xf>
    <xf numFmtId="172" fontId="8" fillId="0" borderId="2" xfId="0" applyNumberFormat="1" applyFont="1" applyBorder="1" applyAlignment="1">
      <alignment horizontal="center" shrinkToFit="1"/>
    </xf>
    <xf numFmtId="172" fontId="8" fillId="0" borderId="2" xfId="0" applyNumberFormat="1" applyFont="1" applyBorder="1" applyAlignment="1">
      <alignment shrinkToFit="1"/>
    </xf>
    <xf numFmtId="172" fontId="8" fillId="0" borderId="3" xfId="0" applyNumberFormat="1" applyFont="1" applyBorder="1" applyAlignment="1">
      <alignment shrinkToFit="1"/>
    </xf>
    <xf numFmtId="172" fontId="5" fillId="0" borderId="4" xfId="17" applyNumberFormat="1" applyFont="1" applyBorder="1" applyAlignment="1">
      <alignment shrinkToFit="1"/>
    </xf>
    <xf numFmtId="172" fontId="6" fillId="0" borderId="4" xfId="17" applyNumberFormat="1" applyFont="1" applyBorder="1" applyAlignment="1">
      <alignment shrinkToFit="1"/>
    </xf>
    <xf numFmtId="172" fontId="0" fillId="3" borderId="5" xfId="17" applyNumberFormat="1" applyFill="1" applyBorder="1" applyAlignment="1">
      <alignment shrinkToFit="1"/>
    </xf>
    <xf numFmtId="173" fontId="0" fillId="4" borderId="5" xfId="15" applyNumberFormat="1" applyFill="1" applyBorder="1" applyAlignment="1">
      <alignment shrinkToFit="1"/>
    </xf>
    <xf numFmtId="172" fontId="0" fillId="0" borderId="5" xfId="17" applyNumberFormat="1" applyFont="1" applyBorder="1" applyAlignment="1">
      <alignment shrinkToFit="1" readingOrder="2"/>
    </xf>
    <xf numFmtId="172" fontId="0" fillId="0" borderId="5" xfId="17" applyNumberFormat="1" applyBorder="1" applyAlignment="1">
      <alignment shrinkToFit="1"/>
    </xf>
    <xf numFmtId="172" fontId="0" fillId="0" borderId="5" xfId="17" applyNumberFormat="1" applyFont="1" applyBorder="1" applyAlignment="1">
      <alignment shrinkToFit="1"/>
    </xf>
    <xf numFmtId="172" fontId="0" fillId="0" borderId="5" xfId="17" applyNumberFormat="1" applyFont="1" applyBorder="1" applyAlignment="1">
      <alignment shrinkToFit="1" readingOrder="2"/>
    </xf>
    <xf numFmtId="172" fontId="0" fillId="3" borderId="6" xfId="17" applyNumberFormat="1" applyFill="1" applyBorder="1" applyAlignment="1">
      <alignment shrinkToFit="1"/>
    </xf>
    <xf numFmtId="173" fontId="0" fillId="4" borderId="6" xfId="15" applyNumberFormat="1" applyFill="1" applyBorder="1" applyAlignment="1">
      <alignment shrinkToFit="1"/>
    </xf>
    <xf numFmtId="172" fontId="0" fillId="0" borderId="6" xfId="17" applyNumberFormat="1" applyBorder="1" applyAlignment="1">
      <alignment shrinkToFit="1"/>
    </xf>
    <xf numFmtId="172" fontId="0" fillId="5" borderId="2" xfId="17" applyNumberFormat="1" applyFill="1" applyBorder="1" applyAlignment="1">
      <alignment shrinkToFit="1"/>
    </xf>
    <xf numFmtId="172" fontId="0" fillId="0" borderId="2" xfId="0" applyNumberFormat="1" applyBorder="1" applyAlignment="1">
      <alignment shrinkToFit="1"/>
    </xf>
    <xf numFmtId="0" fontId="0" fillId="0" borderId="2" xfId="0" applyBorder="1" applyAlignment="1">
      <alignment/>
    </xf>
    <xf numFmtId="172" fontId="0" fillId="0" borderId="5" xfId="17" applyNumberFormat="1" applyBorder="1" applyAlignment="1">
      <alignment/>
    </xf>
    <xf numFmtId="172" fontId="0" fillId="0" borderId="6" xfId="17" applyNumberFormat="1" applyBorder="1" applyAlignment="1">
      <alignment/>
    </xf>
    <xf numFmtId="172" fontId="0" fillId="0" borderId="4" xfId="17" applyNumberFormat="1" applyBorder="1" applyAlignment="1">
      <alignment/>
    </xf>
    <xf numFmtId="0" fontId="16" fillId="6" borderId="2" xfId="0" applyFont="1" applyFill="1" applyBorder="1" applyAlignment="1">
      <alignment/>
    </xf>
    <xf numFmtId="0" fontId="16" fillId="7" borderId="2" xfId="0" applyFont="1" applyFill="1" applyBorder="1" applyAlignment="1">
      <alignment/>
    </xf>
    <xf numFmtId="0" fontId="16" fillId="6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9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4" fontId="4" fillId="0" borderId="1" xfId="17" applyNumberFormat="1" applyFont="1" applyFill="1" applyBorder="1" applyAlignment="1">
      <alignment horizontal="center" vertical="center" shrinkToFit="1"/>
    </xf>
    <xf numFmtId="4" fontId="0" fillId="0" borderId="0" xfId="0" applyNumberFormat="1" applyAlignment="1">
      <alignment shrinkToFit="1"/>
    </xf>
    <xf numFmtId="4" fontId="5" fillId="0" borderId="4" xfId="17" applyNumberFormat="1" applyFont="1" applyBorder="1" applyAlignment="1">
      <alignment shrinkToFit="1"/>
    </xf>
    <xf numFmtId="4" fontId="6" fillId="0" borderId="4" xfId="17" applyNumberFormat="1" applyFont="1" applyBorder="1" applyAlignment="1">
      <alignment shrinkToFit="1"/>
    </xf>
    <xf numFmtId="4" fontId="0" fillId="3" borderId="5" xfId="17" applyNumberFormat="1" applyFill="1" applyBorder="1" applyAlignment="1">
      <alignment shrinkToFit="1"/>
    </xf>
    <xf numFmtId="4" fontId="0" fillId="4" borderId="5" xfId="15" applyNumberFormat="1" applyFill="1" applyBorder="1" applyAlignment="1">
      <alignment shrinkToFit="1"/>
    </xf>
    <xf numFmtId="4" fontId="0" fillId="0" borderId="5" xfId="17" applyNumberFormat="1" applyFont="1" applyBorder="1" applyAlignment="1">
      <alignment shrinkToFit="1" readingOrder="2"/>
    </xf>
    <xf numFmtId="4" fontId="0" fillId="0" borderId="5" xfId="17" applyNumberFormat="1" applyBorder="1" applyAlignment="1">
      <alignment shrinkToFit="1"/>
    </xf>
    <xf numFmtId="4" fontId="0" fillId="0" borderId="5" xfId="17" applyNumberFormat="1" applyFont="1" applyBorder="1" applyAlignment="1">
      <alignment shrinkToFit="1"/>
    </xf>
    <xf numFmtId="4" fontId="0" fillId="0" borderId="5" xfId="17" applyNumberFormat="1" applyFont="1" applyBorder="1" applyAlignment="1">
      <alignment shrinkToFit="1" readingOrder="2"/>
    </xf>
    <xf numFmtId="4" fontId="0" fillId="3" borderId="6" xfId="17" applyNumberFormat="1" applyFill="1" applyBorder="1" applyAlignment="1">
      <alignment shrinkToFit="1"/>
    </xf>
    <xf numFmtId="4" fontId="0" fillId="4" borderId="6" xfId="15" applyNumberFormat="1" applyFill="1" applyBorder="1" applyAlignment="1">
      <alignment shrinkToFit="1"/>
    </xf>
    <xf numFmtId="4" fontId="0" fillId="0" borderId="6" xfId="17" applyNumberFormat="1" applyBorder="1" applyAlignment="1">
      <alignment shrinkToFit="1"/>
    </xf>
    <xf numFmtId="4" fontId="0" fillId="5" borderId="2" xfId="17" applyNumberFormat="1" applyFill="1" applyBorder="1" applyAlignment="1">
      <alignment shrinkToFit="1"/>
    </xf>
    <xf numFmtId="4" fontId="8" fillId="0" borderId="2" xfId="0" applyNumberFormat="1" applyFont="1" applyBorder="1" applyAlignment="1">
      <alignment horizontal="center" shrinkToFit="1"/>
    </xf>
    <xf numFmtId="4" fontId="9" fillId="0" borderId="2" xfId="0" applyNumberFormat="1" applyFont="1" applyBorder="1" applyAlignment="1">
      <alignment horizontal="center" shrinkToFit="1"/>
    </xf>
    <xf numFmtId="4" fontId="10" fillId="0" borderId="2" xfId="0" applyNumberFormat="1" applyFont="1" applyBorder="1" applyAlignment="1">
      <alignment horizontal="center" shrinkToFit="1"/>
    </xf>
    <xf numFmtId="4" fontId="11" fillId="2" borderId="2" xfId="0" applyNumberFormat="1" applyFont="1" applyFill="1" applyBorder="1" applyAlignment="1">
      <alignment horizontal="center" shrinkToFit="1"/>
    </xf>
    <xf numFmtId="4" fontId="8" fillId="0" borderId="2" xfId="0" applyNumberFormat="1" applyFont="1" applyBorder="1" applyAlignment="1">
      <alignment shrinkToFit="1"/>
    </xf>
    <xf numFmtId="4" fontId="11" fillId="2" borderId="3" xfId="0" applyNumberFormat="1" applyFont="1" applyFill="1" applyBorder="1" applyAlignment="1">
      <alignment horizontal="center" shrinkToFit="1"/>
    </xf>
    <xf numFmtId="4" fontId="8" fillId="0" borderId="3" xfId="0" applyNumberFormat="1" applyFont="1" applyBorder="1" applyAlignment="1">
      <alignment shrinkToFit="1"/>
    </xf>
    <xf numFmtId="4" fontId="0" fillId="0" borderId="2" xfId="0" applyNumberFormat="1" applyBorder="1" applyAlignment="1">
      <alignment shrinkToFit="1"/>
    </xf>
    <xf numFmtId="4" fontId="8" fillId="0" borderId="2" xfId="0" applyNumberFormat="1" applyFont="1" applyBorder="1" applyAlignment="1">
      <alignment shrinkToFit="1"/>
    </xf>
    <xf numFmtId="4" fontId="5" fillId="0" borderId="4" xfId="17" applyNumberFormat="1" applyFont="1" applyBorder="1" applyAlignment="1">
      <alignment horizontal="center" shrinkToFit="1"/>
    </xf>
    <xf numFmtId="4" fontId="6" fillId="0" borderId="4" xfId="17" applyNumberFormat="1" applyFont="1" applyBorder="1" applyAlignment="1">
      <alignment horizontal="center" shrinkToFit="1"/>
    </xf>
    <xf numFmtId="4" fontId="0" fillId="0" borderId="0" xfId="0" applyNumberFormat="1" applyAlignment="1">
      <alignment horizontal="center" shrinkToFit="1"/>
    </xf>
    <xf numFmtId="4" fontId="0" fillId="0" borderId="5" xfId="20" applyNumberFormat="1" applyFont="1" applyBorder="1" applyAlignment="1">
      <alignment/>
    </xf>
    <xf numFmtId="3" fontId="0" fillId="4" borderId="5" xfId="15" applyNumberFormat="1" applyFill="1" applyBorder="1" applyAlignment="1">
      <alignment shrinkToFit="1"/>
    </xf>
    <xf numFmtId="3" fontId="0" fillId="4" borderId="6" xfId="15" applyNumberFormat="1" applyFill="1" applyBorder="1" applyAlignment="1">
      <alignment shrinkToFit="1"/>
    </xf>
    <xf numFmtId="3" fontId="0" fillId="0" borderId="0" xfId="0" applyNumberFormat="1" applyAlignment="1">
      <alignment shrinkToFit="1"/>
    </xf>
    <xf numFmtId="3" fontId="9" fillId="0" borderId="2" xfId="0" applyNumberFormat="1" applyFont="1" applyBorder="1" applyAlignment="1">
      <alignment horizontal="center" shrinkToFit="1"/>
    </xf>
    <xf numFmtId="3" fontId="8" fillId="0" borderId="2" xfId="0" applyNumberFormat="1" applyFont="1" applyBorder="1" applyAlignment="1">
      <alignment horizontal="center" shrinkToFit="1"/>
    </xf>
    <xf numFmtId="3" fontId="8" fillId="0" borderId="3" xfId="0" applyNumberFormat="1" applyFont="1" applyBorder="1" applyAlignment="1">
      <alignment shrinkToFit="1"/>
    </xf>
    <xf numFmtId="3" fontId="0" fillId="0" borderId="2" xfId="0" applyNumberFormat="1" applyBorder="1" applyAlignment="1">
      <alignment shrinkToFit="1"/>
    </xf>
    <xf numFmtId="1" fontId="0" fillId="4" borderId="5" xfId="15" applyNumberFormat="1" applyFill="1" applyBorder="1" applyAlignment="1">
      <alignment shrinkToFit="1"/>
    </xf>
    <xf numFmtId="1" fontId="0" fillId="0" borderId="0" xfId="0" applyNumberFormat="1" applyAlignment="1">
      <alignment shrinkToFit="1"/>
    </xf>
    <xf numFmtId="1" fontId="9" fillId="0" borderId="2" xfId="0" applyNumberFormat="1" applyFont="1" applyBorder="1" applyAlignment="1">
      <alignment horizontal="center" shrinkToFit="1"/>
    </xf>
    <xf numFmtId="4" fontId="0" fillId="0" borderId="4" xfId="17" applyNumberFormat="1" applyBorder="1" applyAlignment="1">
      <alignment shrinkToFit="1"/>
    </xf>
    <xf numFmtId="4" fontId="0" fillId="0" borderId="0" xfId="0" applyNumberFormat="1" applyAlignment="1">
      <alignment/>
    </xf>
    <xf numFmtId="4" fontId="5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6" fillId="5" borderId="2" xfId="0" applyFont="1" applyFill="1" applyBorder="1" applyAlignment="1">
      <alignment/>
    </xf>
    <xf numFmtId="0" fontId="16" fillId="11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6" borderId="2" xfId="0" applyFill="1" applyBorder="1" applyAlignment="1">
      <alignment/>
    </xf>
    <xf numFmtId="4" fontId="16" fillId="6" borderId="2" xfId="0" applyNumberFormat="1" applyFont="1" applyFill="1" applyBorder="1" applyAlignment="1">
      <alignment horizontal="center"/>
    </xf>
    <xf numFmtId="4" fontId="16" fillId="8" borderId="2" xfId="0" applyNumberFormat="1" applyFont="1" applyFill="1" applyBorder="1" applyAlignment="1">
      <alignment horizontal="right" indent="1"/>
    </xf>
    <xf numFmtId="4" fontId="16" fillId="7" borderId="2" xfId="0" applyNumberFormat="1" applyFont="1" applyFill="1" applyBorder="1" applyAlignment="1">
      <alignment horizontal="right" indent="1"/>
    </xf>
    <xf numFmtId="4" fontId="19" fillId="0" borderId="2" xfId="0" applyNumberFormat="1" applyFont="1" applyBorder="1" applyAlignment="1">
      <alignment horizontal="right" indent="1"/>
    </xf>
    <xf numFmtId="4" fontId="16" fillId="9" borderId="2" xfId="0" applyNumberFormat="1" applyFont="1" applyFill="1" applyBorder="1" applyAlignment="1">
      <alignment horizontal="right" indent="1"/>
    </xf>
    <xf numFmtId="4" fontId="19" fillId="10" borderId="2" xfId="0" applyNumberFormat="1" applyFont="1" applyFill="1" applyBorder="1" applyAlignment="1">
      <alignment horizontal="right" indent="1"/>
    </xf>
    <xf numFmtId="4" fontId="16" fillId="8" borderId="2" xfId="0" applyNumberFormat="1" applyFont="1" applyFill="1" applyBorder="1" applyAlignment="1">
      <alignment horizontal="center"/>
    </xf>
    <xf numFmtId="4" fontId="16" fillId="7" borderId="2" xfId="0" applyNumberFormat="1" applyFont="1" applyFill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4" fontId="16" fillId="9" borderId="2" xfId="0" applyNumberFormat="1" applyFont="1" applyFill="1" applyBorder="1" applyAlignment="1">
      <alignment horizontal="center"/>
    </xf>
    <xf numFmtId="4" fontId="19" fillId="10" borderId="2" xfId="0" applyNumberFormat="1" applyFont="1" applyFill="1" applyBorder="1" applyAlignment="1">
      <alignment horizontal="center"/>
    </xf>
    <xf numFmtId="4" fontId="16" fillId="6" borderId="2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4" fontId="22" fillId="0" borderId="0" xfId="0" applyNumberFormat="1" applyFont="1" applyAlignment="1">
      <alignment/>
    </xf>
    <xf numFmtId="0" fontId="22" fillId="8" borderId="0" xfId="0" applyFont="1" applyFill="1" applyAlignment="1">
      <alignment/>
    </xf>
    <xf numFmtId="0" fontId="23" fillId="8" borderId="0" xfId="0" applyFont="1" applyFill="1" applyAlignment="1">
      <alignment/>
    </xf>
    <xf numFmtId="4" fontId="0" fillId="0" borderId="6" xfId="17" applyNumberFormat="1" applyFont="1" applyBorder="1" applyAlignment="1">
      <alignment shrinkToFit="1"/>
    </xf>
    <xf numFmtId="14" fontId="0" fillId="3" borderId="5" xfId="17" applyNumberFormat="1" applyFill="1" applyBorder="1" applyAlignment="1">
      <alignment shrinkToFit="1"/>
    </xf>
    <xf numFmtId="14" fontId="0" fillId="3" borderId="6" xfId="17" applyNumberFormat="1" applyFill="1" applyBorder="1" applyAlignment="1">
      <alignment shrinkToFit="1"/>
    </xf>
    <xf numFmtId="14" fontId="0" fillId="0" borderId="0" xfId="0" applyNumberFormat="1" applyAlignment="1">
      <alignment shrinkToFit="1"/>
    </xf>
    <xf numFmtId="14" fontId="8" fillId="0" borderId="2" xfId="0" applyNumberFormat="1" applyFont="1" applyBorder="1" applyAlignment="1">
      <alignment horizontal="center" shrinkToFit="1"/>
    </xf>
    <xf numFmtId="14" fontId="11" fillId="2" borderId="2" xfId="0" applyNumberFormat="1" applyFont="1" applyFill="1" applyBorder="1" applyAlignment="1">
      <alignment horizontal="center" shrinkToFit="1"/>
    </xf>
    <xf numFmtId="14" fontId="11" fillId="2" borderId="3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  <xf numFmtId="49" fontId="0" fillId="4" borderId="5" xfId="15" applyNumberFormat="1" applyFill="1" applyBorder="1" applyAlignment="1">
      <alignment horizontal="center" shrinkToFit="1"/>
    </xf>
    <xf numFmtId="49" fontId="0" fillId="4" borderId="5" xfId="15" applyNumberFormat="1" applyFont="1" applyFill="1" applyBorder="1" applyAlignment="1">
      <alignment horizontal="center" shrinkToFit="1"/>
    </xf>
    <xf numFmtId="49" fontId="0" fillId="4" borderId="6" xfId="15" applyNumberFormat="1" applyFill="1" applyBorder="1" applyAlignment="1">
      <alignment horizontal="center" shrinkToFit="1"/>
    </xf>
    <xf numFmtId="49" fontId="0" fillId="4" borderId="6" xfId="15" applyNumberFormat="1" applyFont="1" applyFill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8" fillId="0" borderId="3" xfId="0" applyNumberFormat="1" applyFont="1" applyBorder="1" applyAlignment="1">
      <alignment horizontal="center" shrinkToFit="1"/>
    </xf>
    <xf numFmtId="49" fontId="0" fillId="0" borderId="2" xfId="0" applyNumberFormat="1" applyBorder="1" applyAlignment="1">
      <alignment horizontal="center" shrinkToFit="1"/>
    </xf>
    <xf numFmtId="14" fontId="0" fillId="3" borderId="6" xfId="17" applyNumberFormat="1" applyFont="1" applyFill="1" applyBorder="1" applyAlignment="1">
      <alignment shrinkToFit="1"/>
    </xf>
    <xf numFmtId="1" fontId="0" fillId="4" borderId="5" xfId="15" applyNumberFormat="1" applyFill="1" applyBorder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4" fontId="8" fillId="0" borderId="3" xfId="0" applyNumberFormat="1" applyFont="1" applyBorder="1" applyAlignment="1">
      <alignment horizontal="center" shrinkToFit="1"/>
    </xf>
    <xf numFmtId="4" fontId="0" fillId="0" borderId="2" xfId="0" applyNumberFormat="1" applyBorder="1" applyAlignment="1">
      <alignment horizontal="center" shrinkToFit="1"/>
    </xf>
    <xf numFmtId="172" fontId="0" fillId="0" borderId="6" xfId="17" applyNumberFormat="1" applyFont="1" applyBorder="1" applyAlignment="1">
      <alignment shrinkToFit="1"/>
    </xf>
    <xf numFmtId="1" fontId="4" fillId="0" borderId="7" xfId="15" applyNumberFormat="1" applyFont="1" applyFill="1" applyBorder="1" applyAlignment="1">
      <alignment horizontal="center" vertical="center" shrinkToFit="1"/>
    </xf>
    <xf numFmtId="4" fontId="4" fillId="0" borderId="1" xfId="17" applyNumberFormat="1" applyFont="1" applyFill="1" applyBorder="1" applyAlignment="1">
      <alignment horizontal="center" vertical="center" shrinkToFit="1"/>
    </xf>
    <xf numFmtId="4" fontId="4" fillId="0" borderId="8" xfId="17" applyNumberFormat="1" applyFont="1" applyFill="1" applyBorder="1" applyAlignment="1">
      <alignment horizontal="center" vertical="center" shrinkToFit="1"/>
    </xf>
    <xf numFmtId="4" fontId="4" fillId="0" borderId="7" xfId="17" applyNumberFormat="1" applyFont="1" applyFill="1" applyBorder="1" applyAlignment="1">
      <alignment horizontal="center" vertical="center" shrinkToFit="1"/>
    </xf>
    <xf numFmtId="1" fontId="4" fillId="0" borderId="8" xfId="15" applyNumberFormat="1" applyFont="1" applyFill="1" applyBorder="1" applyAlignment="1">
      <alignment horizontal="center" vertical="center" shrinkToFit="1"/>
    </xf>
    <xf numFmtId="4" fontId="8" fillId="0" borderId="0" xfId="0" applyNumberFormat="1" applyFont="1" applyAlignment="1">
      <alignment horizontal="center" shrinkToFit="1"/>
    </xf>
    <xf numFmtId="4" fontId="7" fillId="5" borderId="2" xfId="17" applyNumberFormat="1" applyFont="1" applyFill="1" applyBorder="1" applyAlignment="1">
      <alignment horizontal="center" shrinkToFit="1"/>
    </xf>
    <xf numFmtId="4" fontId="0" fillId="5" borderId="2" xfId="17" applyNumberFormat="1" applyFill="1" applyBorder="1" applyAlignment="1">
      <alignment horizontal="center" shrinkToFit="1"/>
    </xf>
    <xf numFmtId="4" fontId="4" fillId="0" borderId="9" xfId="17" applyNumberFormat="1" applyFont="1" applyFill="1" applyBorder="1" applyAlignment="1">
      <alignment horizontal="center" vertical="center" shrinkToFit="1"/>
    </xf>
    <xf numFmtId="4" fontId="4" fillId="0" borderId="10" xfId="17" applyNumberFormat="1" applyFont="1" applyFill="1" applyBorder="1" applyAlignment="1">
      <alignment horizontal="center" vertical="center" shrinkToFit="1"/>
    </xf>
    <xf numFmtId="4" fontId="7" fillId="5" borderId="11" xfId="17" applyNumberFormat="1" applyFont="1" applyFill="1" applyBorder="1" applyAlignment="1">
      <alignment horizontal="center" shrinkToFit="1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4" fillId="0" borderId="8" xfId="15" applyNumberFormat="1" applyFont="1" applyFill="1" applyBorder="1" applyAlignment="1">
      <alignment horizontal="center" vertical="center" shrinkToFit="1"/>
    </xf>
    <xf numFmtId="4" fontId="4" fillId="0" borderId="7" xfId="15" applyNumberFormat="1" applyFont="1" applyFill="1" applyBorder="1" applyAlignment="1">
      <alignment horizontal="center" vertical="center" shrinkToFit="1"/>
    </xf>
    <xf numFmtId="3" fontId="4" fillId="0" borderId="8" xfId="15" applyNumberFormat="1" applyFont="1" applyFill="1" applyBorder="1" applyAlignment="1">
      <alignment horizontal="center" vertical="center" shrinkToFit="1"/>
    </xf>
    <xf numFmtId="3" fontId="4" fillId="0" borderId="7" xfId="15" applyNumberFormat="1" applyFont="1" applyFill="1" applyBorder="1" applyAlignment="1">
      <alignment horizontal="center" vertical="center" shrinkToFit="1"/>
    </xf>
    <xf numFmtId="14" fontId="4" fillId="0" borderId="8" xfId="17" applyNumberFormat="1" applyFont="1" applyFill="1" applyBorder="1" applyAlignment="1">
      <alignment horizontal="center" vertical="center" shrinkToFit="1"/>
    </xf>
    <xf numFmtId="14" fontId="4" fillId="0" borderId="7" xfId="17" applyNumberFormat="1" applyFont="1" applyFill="1" applyBorder="1" applyAlignment="1">
      <alignment horizontal="center" vertical="center" shrinkToFit="1"/>
    </xf>
    <xf numFmtId="49" fontId="4" fillId="0" borderId="8" xfId="15" applyNumberFormat="1" applyFont="1" applyFill="1" applyBorder="1" applyAlignment="1">
      <alignment horizontal="center" vertical="center" shrinkToFit="1"/>
    </xf>
    <xf numFmtId="49" fontId="4" fillId="0" borderId="7" xfId="15" applyNumberFormat="1" applyFont="1" applyFill="1" applyBorder="1" applyAlignment="1">
      <alignment horizontal="center" vertical="center" shrinkToFit="1"/>
    </xf>
    <xf numFmtId="172" fontId="4" fillId="0" borderId="1" xfId="17" applyNumberFormat="1" applyFont="1" applyFill="1" applyBorder="1" applyAlignment="1">
      <alignment horizontal="center" vertical="center" shrinkToFit="1"/>
    </xf>
    <xf numFmtId="172" fontId="4" fillId="0" borderId="8" xfId="17" applyNumberFormat="1" applyFont="1" applyFill="1" applyBorder="1" applyAlignment="1">
      <alignment horizontal="center" vertical="center" shrinkToFit="1"/>
    </xf>
    <xf numFmtId="172" fontId="4" fillId="0" borderId="7" xfId="17" applyNumberFormat="1" applyFont="1" applyFill="1" applyBorder="1" applyAlignment="1">
      <alignment horizontal="center" vertical="center" shrinkToFit="1"/>
    </xf>
    <xf numFmtId="173" fontId="4" fillId="0" borderId="8" xfId="15" applyNumberFormat="1" applyFont="1" applyFill="1" applyBorder="1" applyAlignment="1">
      <alignment horizontal="center" vertical="center" shrinkToFit="1"/>
    </xf>
    <xf numFmtId="173" fontId="4" fillId="0" borderId="7" xfId="15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2" fontId="7" fillId="5" borderId="2" xfId="17" applyNumberFormat="1" applyFont="1" applyFill="1" applyBorder="1" applyAlignment="1">
      <alignment horizontal="center" shrinkToFit="1"/>
    </xf>
    <xf numFmtId="172" fontId="0" fillId="5" borderId="2" xfId="17" applyNumberFormat="1" applyFill="1" applyBorder="1" applyAlignment="1">
      <alignment horizontal="center" shrinkToFit="1"/>
    </xf>
    <xf numFmtId="4" fontId="12" fillId="4" borderId="14" xfId="0" applyNumberFormat="1" applyFont="1" applyFill="1" applyBorder="1" applyAlignment="1">
      <alignment horizontal="center"/>
    </xf>
    <xf numFmtId="4" fontId="14" fillId="12" borderId="2" xfId="0" applyNumberFormat="1" applyFont="1" applyFill="1" applyBorder="1" applyAlignment="1">
      <alignment horizontal="center"/>
    </xf>
    <xf numFmtId="4" fontId="13" fillId="13" borderId="2" xfId="0" applyNumberFormat="1" applyFont="1" applyFill="1" applyBorder="1" applyAlignment="1">
      <alignment horizontal="center"/>
    </xf>
    <xf numFmtId="4" fontId="15" fillId="14" borderId="2" xfId="0" applyNumberFormat="1" applyFont="1" applyFill="1" applyBorder="1" applyAlignment="1">
      <alignment horizontal="center"/>
    </xf>
    <xf numFmtId="0" fontId="27" fillId="13" borderId="15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7" fillId="13" borderId="0" xfId="0" applyFont="1" applyFill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1" fontId="0" fillId="0" borderId="5" xfId="0" applyNumberFormat="1" applyBorder="1" applyAlignment="1">
      <alignment horizontal="center"/>
    </xf>
    <xf numFmtId="0" fontId="25" fillId="13" borderId="5" xfId="0" applyFont="1" applyFill="1" applyBorder="1" applyAlignment="1">
      <alignment horizontal="center"/>
    </xf>
    <xf numFmtId="0" fontId="26" fillId="1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 shrinkToFit="1"/>
    </xf>
    <xf numFmtId="0" fontId="24" fillId="13" borderId="0" xfId="0" applyFont="1" applyFill="1" applyAlignment="1">
      <alignment horizontal="center"/>
    </xf>
    <xf numFmtId="0" fontId="18" fillId="13" borderId="5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  <xf numFmtId="0" fontId="14" fillId="12" borderId="2" xfId="0" applyFont="1" applyFill="1" applyBorder="1" applyAlignment="1">
      <alignment horizontal="center"/>
    </xf>
    <xf numFmtId="0" fontId="15" fillId="14" borderId="11" xfId="0" applyFont="1" applyFill="1" applyBorder="1" applyAlignment="1">
      <alignment horizontal="center"/>
    </xf>
    <xf numFmtId="0" fontId="15" fillId="14" borderId="12" xfId="0" applyFont="1" applyFill="1" applyBorder="1" applyAlignment="1">
      <alignment horizontal="center"/>
    </xf>
    <xf numFmtId="0" fontId="15" fillId="14" borderId="13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 val="0"/>
        <i val="0"/>
        <color rgb="FFFFFFFF"/>
      </font>
      <border/>
    </dxf>
    <dxf>
      <font>
        <color rgb="FF969696"/>
      </font>
      <border/>
    </dxf>
    <dxf>
      <font>
        <color rgb="FFC0C0C0"/>
      </font>
      <border/>
    </dxf>
    <dxf>
      <font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hmed%20work\&#1588;&#1585;&#1603;&#1607;%20&#1575;&#1604;&#1578;&#1590;&#1575;&#1605;&#1606;\&#1583;&#1601;&#1578;&#1585;%20&#1575;&#1604;&#1571;&#1587;&#1578;&#1575;&#1584;%20&#1575;&#1604;&#1605;&#1587;&#1575;&#1593;&#1583;\&#1581;&#1587;&#1575;&#1576;%20&#1575;&#1604;&#1605;&#1576;&#1610;&#1593;&#1575;&#1578;\&#1575;&#1604;&#1605;&#1576;&#1610;&#1593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جمالي المبيعات"/>
      <sheetName val="الأجله"/>
      <sheetName val="النقديه"/>
    </sheetNames>
    <sheetDataSet>
      <sheetData sheetId="1">
        <row r="31">
          <cell r="F31">
            <v>455482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rightToLeft="1" zoomScale="55" zoomScaleNormal="55" workbookViewId="0" topLeftCell="A1">
      <selection activeCell="M44" sqref="M44"/>
    </sheetView>
  </sheetViews>
  <sheetFormatPr defaultColWidth="9.140625" defaultRowHeight="12.75"/>
  <cols>
    <col min="1" max="1" width="9.140625" style="38" customWidth="1"/>
    <col min="2" max="2" width="9.57421875" style="72" customWidth="1"/>
    <col min="3" max="3" width="37.0039062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32" t="s">
        <v>27</v>
      </c>
      <c r="B1" s="134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33"/>
      <c r="B2" s="130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71">
        <v>1</v>
      </c>
      <c r="C3" s="43"/>
      <c r="D3" s="44">
        <f>SUMIF($F$2:$AN$2,$F$2,F3:AN3)</f>
        <v>0</v>
      </c>
      <c r="E3" s="44">
        <f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71">
        <v>2</v>
      </c>
      <c r="C4" s="45"/>
      <c r="D4" s="44">
        <f aca="true" t="shared" si="0" ref="D4:D32">SUMIF($F$2:$AN$2,$F$2,F4:AN4)</f>
        <v>0</v>
      </c>
      <c r="E4" s="44">
        <f aca="true" t="shared" si="1" ref="E4:E32">SUMIF($F$2:$AN$2,$G$2,F4:AN4)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71">
        <v>3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71">
        <v>4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71">
        <v>5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41"/>
      <c r="B8" s="71">
        <v>6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71">
        <v>7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71">
        <v>8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71">
        <v>9</v>
      </c>
      <c r="C11" s="45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71">
        <v>10</v>
      </c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71">
        <v>11</v>
      </c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71">
        <v>12</v>
      </c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71">
        <v>13</v>
      </c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71">
        <v>14</v>
      </c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71">
        <v>15</v>
      </c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71">
        <v>16</v>
      </c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71">
        <v>17</v>
      </c>
      <c r="C19" s="108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71">
        <v>18</v>
      </c>
      <c r="C20" s="108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71">
        <v>19</v>
      </c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71">
        <v>20</v>
      </c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71">
        <v>21</v>
      </c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71">
        <v>22</v>
      </c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71">
        <v>23</v>
      </c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71">
        <v>24</v>
      </c>
      <c r="C26" s="108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71">
        <v>25</v>
      </c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71">
        <v>26</v>
      </c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71">
        <v>27</v>
      </c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71">
        <v>28</v>
      </c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71">
        <v>29</v>
      </c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3.5" thickBot="1">
      <c r="A32" s="47"/>
      <c r="B32" s="71">
        <v>30</v>
      </c>
      <c r="C32" s="49"/>
      <c r="D32" s="44">
        <f t="shared" si="0"/>
        <v>0</v>
      </c>
      <c r="E32" s="44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27" thickBot="1" thickTop="1">
      <c r="A33" s="136" t="s">
        <v>0</v>
      </c>
      <c r="B33" s="137"/>
      <c r="C33" s="137"/>
      <c r="D33" s="50">
        <f>SUM(D3:D32)</f>
        <v>0</v>
      </c>
      <c r="E33" s="50">
        <f aca="true" t="shared" si="2" ref="E33:AN33">SUM(E3:E32)</f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0">
        <f t="shared" si="2"/>
        <v>0</v>
      </c>
      <c r="K33" s="50">
        <f t="shared" si="2"/>
        <v>0</v>
      </c>
      <c r="L33" s="50">
        <f t="shared" si="2"/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50">
        <f t="shared" si="2"/>
        <v>0</v>
      </c>
      <c r="S33" s="50">
        <f t="shared" si="2"/>
        <v>0</v>
      </c>
      <c r="T33" s="50">
        <f t="shared" si="2"/>
        <v>0</v>
      </c>
      <c r="U33" s="50">
        <f t="shared" si="2"/>
        <v>0</v>
      </c>
      <c r="V33" s="50">
        <f t="shared" si="2"/>
        <v>0</v>
      </c>
      <c r="W33" s="50">
        <f t="shared" si="2"/>
        <v>0</v>
      </c>
      <c r="X33" s="50">
        <f t="shared" si="2"/>
        <v>0</v>
      </c>
      <c r="Y33" s="50">
        <f t="shared" si="2"/>
        <v>0</v>
      </c>
      <c r="Z33" s="50">
        <f t="shared" si="2"/>
        <v>0</v>
      </c>
      <c r="AA33" s="50">
        <f t="shared" si="2"/>
        <v>0</v>
      </c>
      <c r="AB33" s="50">
        <f>SUM(AB3:AB32)</f>
        <v>0</v>
      </c>
      <c r="AC33" s="50">
        <f t="shared" si="2"/>
        <v>0</v>
      </c>
      <c r="AD33" s="50">
        <f t="shared" si="2"/>
        <v>0</v>
      </c>
      <c r="AE33" s="50">
        <f t="shared" si="2"/>
        <v>0</v>
      </c>
      <c r="AF33" s="50">
        <f t="shared" si="2"/>
        <v>0</v>
      </c>
      <c r="AG33" s="50">
        <f t="shared" si="2"/>
        <v>0</v>
      </c>
      <c r="AH33" s="50">
        <f t="shared" si="2"/>
        <v>0</v>
      </c>
      <c r="AI33" s="50">
        <f t="shared" si="2"/>
        <v>0</v>
      </c>
      <c r="AJ33" s="50">
        <f t="shared" si="2"/>
        <v>0</v>
      </c>
      <c r="AK33" s="50">
        <f t="shared" si="2"/>
        <v>0</v>
      </c>
      <c r="AL33" s="50">
        <f t="shared" si="2"/>
        <v>0</v>
      </c>
      <c r="AM33" s="50">
        <f t="shared" si="2"/>
        <v>0</v>
      </c>
      <c r="AN33" s="50">
        <f t="shared" si="2"/>
        <v>0</v>
      </c>
    </row>
    <row r="34" ht="13.5" thickTop="1"/>
    <row r="38" spans="1:3" ht="12.75">
      <c r="A38" s="135" t="s">
        <v>43</v>
      </c>
      <c r="B38" s="135"/>
      <c r="C38" s="135"/>
    </row>
    <row r="39" ht="13.5" thickBot="1"/>
    <row r="40" spans="1:3" ht="14.25" thickBot="1" thickTop="1">
      <c r="A40" s="51" t="s">
        <v>29</v>
      </c>
      <c r="B40" s="73" t="s">
        <v>25</v>
      </c>
      <c r="C40" s="53" t="s">
        <v>26</v>
      </c>
    </row>
    <row r="41" spans="1:3" ht="14.25" thickBot="1" thickTop="1">
      <c r="A41" s="54" t="s">
        <v>1</v>
      </c>
      <c r="B41" s="51">
        <f>F33</f>
        <v>0</v>
      </c>
      <c r="C41" s="51">
        <f>G33</f>
        <v>0</v>
      </c>
    </row>
    <row r="42" spans="1:3" ht="14.25" thickBot="1" thickTop="1">
      <c r="A42" s="54" t="s">
        <v>2</v>
      </c>
      <c r="B42" s="51">
        <f>H33</f>
        <v>0</v>
      </c>
      <c r="C42" s="51">
        <f>I33</f>
        <v>0</v>
      </c>
    </row>
    <row r="43" spans="1:3" ht="14.25" thickBot="1" thickTop="1">
      <c r="A43" s="54" t="s">
        <v>3</v>
      </c>
      <c r="B43" s="51">
        <f>J33</f>
        <v>0</v>
      </c>
      <c r="C43" s="51">
        <f>K33</f>
        <v>0</v>
      </c>
    </row>
    <row r="44" spans="1:3" ht="14.25" thickBot="1" thickTop="1">
      <c r="A44" s="54" t="s">
        <v>4</v>
      </c>
      <c r="B44" s="51">
        <f>L33</f>
        <v>0</v>
      </c>
      <c r="C44" s="51">
        <f>M33</f>
        <v>0</v>
      </c>
    </row>
    <row r="45" spans="1:3" ht="14.25" thickBot="1" thickTop="1">
      <c r="A45" s="54" t="s">
        <v>5</v>
      </c>
      <c r="B45" s="51">
        <f>N33</f>
        <v>0</v>
      </c>
      <c r="C45" s="51">
        <f>O33</f>
        <v>0</v>
      </c>
    </row>
    <row r="46" spans="1:3" ht="14.25" thickBot="1" thickTop="1">
      <c r="A46" s="54" t="s">
        <v>6</v>
      </c>
      <c r="B46" s="51">
        <f>P33</f>
        <v>0</v>
      </c>
      <c r="C46" s="51">
        <f>Q33</f>
        <v>0</v>
      </c>
    </row>
    <row r="47" spans="1:3" ht="14.25" thickBot="1" thickTop="1">
      <c r="A47" s="54" t="s">
        <v>7</v>
      </c>
      <c r="B47" s="51"/>
      <c r="C47" s="51">
        <f>R33</f>
        <v>0</v>
      </c>
    </row>
    <row r="48" spans="1:3" ht="14.25" thickBot="1" thickTop="1">
      <c r="A48" s="54" t="s">
        <v>8</v>
      </c>
      <c r="B48" s="51"/>
      <c r="C48" s="55">
        <f>S33</f>
        <v>0</v>
      </c>
    </row>
    <row r="49" spans="1:3" ht="14.25" thickBot="1" thickTop="1">
      <c r="A49" s="54" t="s">
        <v>9</v>
      </c>
      <c r="B49" s="51">
        <f>T33</f>
        <v>0</v>
      </c>
      <c r="C49" s="51">
        <f>U33</f>
        <v>0</v>
      </c>
    </row>
    <row r="50" spans="1:3" ht="14.25" thickBot="1" thickTop="1">
      <c r="A50" s="54" t="s">
        <v>10</v>
      </c>
      <c r="B50" s="51">
        <f>V33</f>
        <v>0</v>
      </c>
      <c r="C50" s="51">
        <f>W33</f>
        <v>0</v>
      </c>
    </row>
    <row r="51" spans="1:3" ht="14.25" thickBot="1" thickTop="1">
      <c r="A51" s="54" t="s">
        <v>11</v>
      </c>
      <c r="B51" s="51">
        <f>X33</f>
        <v>0</v>
      </c>
      <c r="C51" s="51">
        <f>Y33</f>
        <v>0</v>
      </c>
    </row>
    <row r="52" spans="1:3" ht="14.25" thickBot="1" thickTop="1">
      <c r="A52" s="54" t="s">
        <v>12</v>
      </c>
      <c r="B52" s="51">
        <f>Z33</f>
        <v>0</v>
      </c>
      <c r="C52" s="51">
        <f>AA33</f>
        <v>0</v>
      </c>
    </row>
    <row r="53" spans="1:3" ht="14.25" thickBot="1" thickTop="1">
      <c r="A53" s="54" t="s">
        <v>13</v>
      </c>
      <c r="B53" s="51">
        <f>AB33</f>
        <v>0</v>
      </c>
      <c r="C53" s="55"/>
    </row>
    <row r="54" spans="1:3" ht="14.25" thickBot="1" thickTop="1">
      <c r="A54" s="54" t="s">
        <v>14</v>
      </c>
      <c r="B54" s="51">
        <f>AC33</f>
        <v>0</v>
      </c>
      <c r="C54" s="55"/>
    </row>
    <row r="55" spans="1:3" ht="14.25" thickBot="1" thickTop="1">
      <c r="A55" s="54" t="s">
        <v>15</v>
      </c>
      <c r="B55" s="51">
        <f>AD33</f>
        <v>0</v>
      </c>
      <c r="C55" s="55"/>
    </row>
    <row r="56" spans="1:3" ht="14.25" thickBot="1" thickTop="1">
      <c r="A56" s="54" t="s">
        <v>16</v>
      </c>
      <c r="B56" s="51">
        <f>AE33</f>
        <v>0</v>
      </c>
      <c r="C56" s="55"/>
    </row>
    <row r="57" spans="1:3" ht="14.25" thickBot="1" thickTop="1">
      <c r="A57" s="54" t="s">
        <v>17</v>
      </c>
      <c r="B57" s="51">
        <f>AF33</f>
        <v>0</v>
      </c>
      <c r="C57" s="55"/>
    </row>
    <row r="58" spans="1:3" ht="14.25" thickBot="1" thickTop="1">
      <c r="A58" s="54" t="s">
        <v>18</v>
      </c>
      <c r="B58" s="51">
        <f>AG33</f>
        <v>0</v>
      </c>
      <c r="C58" s="55"/>
    </row>
    <row r="59" spans="1:3" ht="14.25" thickBot="1" thickTop="1">
      <c r="A59" s="54" t="s">
        <v>19</v>
      </c>
      <c r="B59" s="51">
        <f>AH33</f>
        <v>0</v>
      </c>
      <c r="C59" s="55"/>
    </row>
    <row r="60" spans="1:3" ht="14.25" thickBot="1" thickTop="1">
      <c r="A60" s="54" t="s">
        <v>20</v>
      </c>
      <c r="B60" s="51"/>
      <c r="C60" s="55">
        <f>AI33</f>
        <v>0</v>
      </c>
    </row>
    <row r="61" spans="1:3" ht="14.25" thickBot="1" thickTop="1">
      <c r="A61" s="54" t="s">
        <v>21</v>
      </c>
      <c r="B61" s="51"/>
      <c r="C61" s="55">
        <f>AJ33</f>
        <v>0</v>
      </c>
    </row>
    <row r="62" spans="1:3" ht="14.25" thickBot="1" thickTop="1">
      <c r="A62" s="54" t="s">
        <v>22</v>
      </c>
      <c r="B62" s="51"/>
      <c r="C62" s="55">
        <f>AK33</f>
        <v>0</v>
      </c>
    </row>
    <row r="63" spans="1:3" ht="14.25" thickBot="1" thickTop="1">
      <c r="A63" s="54" t="s">
        <v>23</v>
      </c>
      <c r="B63" s="51"/>
      <c r="C63" s="55">
        <f>AL33</f>
        <v>0</v>
      </c>
    </row>
    <row r="64" spans="1:3" ht="14.25" thickBot="1" thickTop="1">
      <c r="A64" s="56" t="s">
        <v>24</v>
      </c>
      <c r="B64" s="57">
        <f>AM33</f>
        <v>0</v>
      </c>
      <c r="C64" s="57">
        <f>AN33</f>
        <v>0</v>
      </c>
    </row>
    <row r="65" spans="1:3" ht="14.25" thickBot="1" thickTop="1">
      <c r="A65" s="54" t="s">
        <v>30</v>
      </c>
      <c r="B65" s="58">
        <f>SUM(B41:B64)</f>
        <v>0</v>
      </c>
      <c r="C65" s="58">
        <f>SUM(C41:C64)</f>
        <v>0</v>
      </c>
    </row>
    <row r="66" ht="13.5" thickTop="1"/>
  </sheetData>
  <mergeCells count="17"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horizontalDpi="300" verticalDpi="300" orientation="landscape" scale="79" r:id="rId1"/>
  <rowBreaks count="1" manualBreakCount="1">
    <brk id="37" max="39" man="1"/>
  </rowBreaks>
  <colBreaks count="2" manualBreakCount="2">
    <brk id="17" max="65" man="1"/>
    <brk id="27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5"/>
  <sheetViews>
    <sheetView rightToLeft="1" zoomScale="70" zoomScaleNormal="70" workbookViewId="0" topLeftCell="F1">
      <selection activeCell="F3" sqref="F3:AN31"/>
    </sheetView>
  </sheetViews>
  <sheetFormatPr defaultColWidth="9.140625" defaultRowHeight="12.75"/>
  <cols>
    <col min="1" max="1" width="9.140625" style="1" customWidth="1"/>
    <col min="2" max="3" width="12.00390625" style="1" bestFit="1" customWidth="1"/>
    <col min="4" max="5" width="9.140625" style="1" customWidth="1"/>
    <col min="6" max="7" width="11.00390625" style="1" bestFit="1" customWidth="1"/>
    <col min="8" max="11" width="9.140625" style="1" customWidth="1"/>
    <col min="12" max="13" width="11.00390625" style="1" bestFit="1" customWidth="1"/>
    <col min="14" max="16384" width="9.140625" style="1" customWidth="1"/>
  </cols>
  <sheetData>
    <row r="1" spans="1:40" ht="18.75" thickBot="1">
      <c r="A1" s="153" t="s">
        <v>27</v>
      </c>
      <c r="B1" s="155" t="s">
        <v>28</v>
      </c>
      <c r="C1" s="153" t="s">
        <v>29</v>
      </c>
      <c r="D1" s="152" t="s">
        <v>30</v>
      </c>
      <c r="E1" s="152"/>
      <c r="F1" s="152" t="s">
        <v>1</v>
      </c>
      <c r="G1" s="152"/>
      <c r="H1" s="152" t="s">
        <v>31</v>
      </c>
      <c r="I1" s="152"/>
      <c r="J1" s="152" t="s">
        <v>3</v>
      </c>
      <c r="K1" s="152"/>
      <c r="L1" s="152" t="s">
        <v>4</v>
      </c>
      <c r="M1" s="152"/>
      <c r="N1" s="152" t="s">
        <v>32</v>
      </c>
      <c r="O1" s="152"/>
      <c r="P1" s="152" t="s">
        <v>6</v>
      </c>
      <c r="Q1" s="152"/>
      <c r="R1" s="2" t="s">
        <v>33</v>
      </c>
      <c r="S1" s="2" t="s">
        <v>8</v>
      </c>
      <c r="T1" s="152" t="s">
        <v>9</v>
      </c>
      <c r="U1" s="152"/>
      <c r="V1" s="152" t="s">
        <v>10</v>
      </c>
      <c r="W1" s="152"/>
      <c r="X1" s="152" t="s">
        <v>11</v>
      </c>
      <c r="Y1" s="152"/>
      <c r="Z1" s="152" t="s">
        <v>12</v>
      </c>
      <c r="AA1" s="152"/>
      <c r="AB1" s="2" t="s">
        <v>13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20</v>
      </c>
      <c r="AJ1" s="2" t="s">
        <v>21</v>
      </c>
      <c r="AK1" s="2" t="s">
        <v>40</v>
      </c>
      <c r="AL1" s="2" t="s">
        <v>41</v>
      </c>
      <c r="AM1" s="152" t="s">
        <v>24</v>
      </c>
      <c r="AN1" s="152"/>
    </row>
    <row r="2" spans="1:40" ht="16.5" thickTop="1">
      <c r="A2" s="154"/>
      <c r="B2" s="156"/>
      <c r="C2" s="154"/>
      <c r="D2" s="12" t="s">
        <v>42</v>
      </c>
      <c r="E2" s="13" t="s">
        <v>26</v>
      </c>
      <c r="F2" s="12" t="s">
        <v>42</v>
      </c>
      <c r="G2" s="13" t="s">
        <v>26</v>
      </c>
      <c r="H2" s="12" t="s">
        <v>42</v>
      </c>
      <c r="I2" s="13" t="s">
        <v>26</v>
      </c>
      <c r="J2" s="12" t="s">
        <v>42</v>
      </c>
      <c r="K2" s="13" t="s">
        <v>26</v>
      </c>
      <c r="L2" s="12" t="s">
        <v>42</v>
      </c>
      <c r="M2" s="13" t="s">
        <v>26</v>
      </c>
      <c r="N2" s="12" t="s">
        <v>42</v>
      </c>
      <c r="O2" s="13" t="s">
        <v>26</v>
      </c>
      <c r="P2" s="12" t="s">
        <v>42</v>
      </c>
      <c r="Q2" s="13" t="s">
        <v>26</v>
      </c>
      <c r="R2" s="13" t="s">
        <v>26</v>
      </c>
      <c r="S2" s="13" t="s">
        <v>26</v>
      </c>
      <c r="T2" s="12" t="s">
        <v>42</v>
      </c>
      <c r="U2" s="13" t="s">
        <v>26</v>
      </c>
      <c r="V2" s="12" t="s">
        <v>42</v>
      </c>
      <c r="W2" s="13" t="s">
        <v>26</v>
      </c>
      <c r="X2" s="12" t="s">
        <v>42</v>
      </c>
      <c r="Y2" s="13" t="s">
        <v>26</v>
      </c>
      <c r="Z2" s="12" t="s">
        <v>42</v>
      </c>
      <c r="AA2" s="13" t="s">
        <v>26</v>
      </c>
      <c r="AB2" s="12" t="s">
        <v>42</v>
      </c>
      <c r="AC2" s="12" t="s">
        <v>42</v>
      </c>
      <c r="AD2" s="12" t="s">
        <v>42</v>
      </c>
      <c r="AE2" s="12" t="s">
        <v>42</v>
      </c>
      <c r="AF2" s="12" t="s">
        <v>42</v>
      </c>
      <c r="AG2" s="12" t="s">
        <v>42</v>
      </c>
      <c r="AH2" s="12" t="s">
        <v>42</v>
      </c>
      <c r="AI2" s="13" t="s">
        <v>26</v>
      </c>
      <c r="AJ2" s="13" t="s">
        <v>26</v>
      </c>
      <c r="AK2" s="13" t="s">
        <v>26</v>
      </c>
      <c r="AL2" s="13" t="s">
        <v>26</v>
      </c>
      <c r="AM2" s="12" t="s">
        <v>42</v>
      </c>
      <c r="AN2" s="13" t="s">
        <v>26</v>
      </c>
    </row>
    <row r="3" spans="1:40" ht="12.75">
      <c r="A3" s="14"/>
      <c r="B3" s="15"/>
      <c r="C3" s="16"/>
      <c r="D3" s="17">
        <f>SUMIF($F$2:$AN$2,$F$2,F3:AN3)</f>
        <v>0</v>
      </c>
      <c r="E3" s="17">
        <f>SUMIF($F$2:$AN$2,$G$2,F3:AN3)</f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2.75">
      <c r="A4" s="14"/>
      <c r="B4" s="15"/>
      <c r="C4" s="18"/>
      <c r="D4" s="17">
        <f aca="true" t="shared" si="0" ref="D4:D32">SUMIF($F$2:$AN$2,$F$2,F4:AN4)</f>
        <v>0</v>
      </c>
      <c r="E4" s="17">
        <f aca="true" t="shared" si="1" ref="E4:E32">SUMIF($F$2:$AN$2,$G$2,F4:AN4)</f>
        <v>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2.75">
      <c r="A5" s="14"/>
      <c r="B5" s="15"/>
      <c r="C5" s="19"/>
      <c r="D5" s="17">
        <f t="shared" si="0"/>
        <v>0</v>
      </c>
      <c r="E5" s="17">
        <f t="shared" si="1"/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2.75">
      <c r="A6" s="14"/>
      <c r="B6" s="15"/>
      <c r="C6" s="17"/>
      <c r="D6" s="17">
        <f t="shared" si="0"/>
        <v>0</v>
      </c>
      <c r="E6" s="17">
        <f t="shared" si="1"/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2.75">
      <c r="A7" s="14"/>
      <c r="B7" s="15"/>
      <c r="C7" s="17"/>
      <c r="D7" s="17">
        <f t="shared" si="0"/>
        <v>0</v>
      </c>
      <c r="E7" s="17">
        <f t="shared" si="1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2.75">
      <c r="A8" s="14"/>
      <c r="B8" s="15"/>
      <c r="C8" s="17"/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2.75">
      <c r="A9" s="14"/>
      <c r="B9" s="15"/>
      <c r="C9" s="17"/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2.75">
      <c r="A10" s="14"/>
      <c r="B10" s="15"/>
      <c r="C10" s="17"/>
      <c r="D10" s="17">
        <f t="shared" si="0"/>
        <v>0</v>
      </c>
      <c r="E10" s="17">
        <f t="shared" si="1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2.75">
      <c r="A11" s="14"/>
      <c r="B11" s="15"/>
      <c r="C11" s="17"/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2.75">
      <c r="A12" s="14"/>
      <c r="B12" s="15"/>
      <c r="C12" s="17"/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2.75">
      <c r="A13" s="14"/>
      <c r="B13" s="15"/>
      <c r="C13" s="17"/>
      <c r="D13" s="17">
        <f t="shared" si="0"/>
        <v>0</v>
      </c>
      <c r="E13" s="17">
        <f t="shared" si="1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2.75">
      <c r="A14" s="14"/>
      <c r="B14" s="15"/>
      <c r="C14" s="17"/>
      <c r="D14" s="17">
        <f t="shared" si="0"/>
        <v>0</v>
      </c>
      <c r="E14" s="17">
        <f t="shared" si="1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2.75">
      <c r="A15" s="14"/>
      <c r="B15" s="15"/>
      <c r="C15" s="17"/>
      <c r="D15" s="17">
        <f t="shared" si="0"/>
        <v>0</v>
      </c>
      <c r="E15" s="17">
        <f t="shared" si="1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.75">
      <c r="A16" s="14"/>
      <c r="B16" s="15"/>
      <c r="C16" s="17"/>
      <c r="D16" s="17">
        <f t="shared" si="0"/>
        <v>0</v>
      </c>
      <c r="E16" s="17">
        <f t="shared" si="1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2.75">
      <c r="A17" s="14"/>
      <c r="B17" s="15"/>
      <c r="C17" s="17"/>
      <c r="D17" s="17">
        <f t="shared" si="0"/>
        <v>0</v>
      </c>
      <c r="E17" s="17">
        <f t="shared" si="1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.75">
      <c r="A18" s="20"/>
      <c r="B18" s="21"/>
      <c r="C18" s="22"/>
      <c r="D18" s="17">
        <f t="shared" si="0"/>
        <v>0</v>
      </c>
      <c r="E18" s="17">
        <f t="shared" si="1"/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>
      <c r="A19" s="20"/>
      <c r="B19" s="21"/>
      <c r="C19" s="22"/>
      <c r="D19" s="17">
        <f t="shared" si="0"/>
        <v>0</v>
      </c>
      <c r="E19" s="17">
        <f t="shared" si="1"/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>
      <c r="A20" s="20"/>
      <c r="B20" s="21"/>
      <c r="C20" s="22"/>
      <c r="D20" s="17">
        <f t="shared" si="0"/>
        <v>0</v>
      </c>
      <c r="E20" s="17">
        <f t="shared" si="1"/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>
      <c r="A21" s="20"/>
      <c r="B21" s="21"/>
      <c r="C21" s="22"/>
      <c r="D21" s="17">
        <f t="shared" si="0"/>
        <v>0</v>
      </c>
      <c r="E21" s="17">
        <f t="shared" si="1"/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>
      <c r="A22" s="20"/>
      <c r="B22" s="21"/>
      <c r="C22" s="22"/>
      <c r="D22" s="17">
        <f t="shared" si="0"/>
        <v>0</v>
      </c>
      <c r="E22" s="17">
        <f t="shared" si="1"/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>
      <c r="A23" s="20"/>
      <c r="B23" s="21"/>
      <c r="C23" s="22"/>
      <c r="D23" s="17">
        <f t="shared" si="0"/>
        <v>0</v>
      </c>
      <c r="E23" s="17">
        <f t="shared" si="1"/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0"/>
      <c r="B24" s="21"/>
      <c r="C24" s="22"/>
      <c r="D24" s="17">
        <f t="shared" si="0"/>
        <v>0</v>
      </c>
      <c r="E24" s="17">
        <f t="shared" si="1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0"/>
      <c r="B25" s="21"/>
      <c r="C25" s="22"/>
      <c r="D25" s="17">
        <f t="shared" si="0"/>
        <v>0</v>
      </c>
      <c r="E25" s="17">
        <f t="shared" si="1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0"/>
      <c r="B26" s="21"/>
      <c r="C26" s="22"/>
      <c r="D26" s="17">
        <f t="shared" si="0"/>
        <v>0</v>
      </c>
      <c r="E26" s="17">
        <f t="shared" si="1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0"/>
      <c r="B27" s="21"/>
      <c r="C27" s="22"/>
      <c r="D27" s="17">
        <f t="shared" si="0"/>
        <v>0</v>
      </c>
      <c r="E27" s="17">
        <f t="shared" si="1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0"/>
      <c r="B28" s="21"/>
      <c r="C28" s="22"/>
      <c r="D28" s="17">
        <f t="shared" si="0"/>
        <v>0</v>
      </c>
      <c r="E28" s="17">
        <f t="shared" si="1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0"/>
      <c r="B29" s="21"/>
      <c r="C29" s="22"/>
      <c r="D29" s="17">
        <f t="shared" si="0"/>
        <v>0</v>
      </c>
      <c r="E29" s="17">
        <f t="shared" si="1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0"/>
      <c r="B30" s="21"/>
      <c r="C30" s="22"/>
      <c r="D30" s="17">
        <f t="shared" si="0"/>
        <v>0</v>
      </c>
      <c r="E30" s="17">
        <f t="shared" si="1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>
      <c r="A31" s="20"/>
      <c r="B31" s="21"/>
      <c r="C31" s="22"/>
      <c r="D31" s="17">
        <f t="shared" si="0"/>
        <v>0</v>
      </c>
      <c r="E31" s="17">
        <f t="shared" si="1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3.5" thickBot="1">
      <c r="A32" s="20"/>
      <c r="B32" s="21"/>
      <c r="C32" s="22"/>
      <c r="D32" s="17">
        <f t="shared" si="0"/>
        <v>0</v>
      </c>
      <c r="E32" s="17">
        <f t="shared" si="1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7" thickBot="1" thickTop="1">
      <c r="A33" s="158" t="s">
        <v>0</v>
      </c>
      <c r="B33" s="159"/>
      <c r="C33" s="159"/>
      <c r="D33" s="23">
        <f>SUM(D3:D32)</f>
        <v>0</v>
      </c>
      <c r="E33" s="23">
        <f aca="true" t="shared" si="2" ref="E33:AN33">SUM(E3:E32)</f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3">
        <f t="shared" si="2"/>
        <v>0</v>
      </c>
      <c r="X33" s="23">
        <f t="shared" si="2"/>
        <v>0</v>
      </c>
      <c r="Y33" s="23">
        <f t="shared" si="2"/>
        <v>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23">
        <f t="shared" si="2"/>
        <v>0</v>
      </c>
      <c r="AD33" s="23">
        <f t="shared" si="2"/>
        <v>0</v>
      </c>
      <c r="AE33" s="23">
        <f t="shared" si="2"/>
        <v>0</v>
      </c>
      <c r="AF33" s="23">
        <f t="shared" si="2"/>
        <v>0</v>
      </c>
      <c r="AG33" s="23">
        <f t="shared" si="2"/>
        <v>0</v>
      </c>
      <c r="AH33" s="23">
        <f t="shared" si="2"/>
        <v>0</v>
      </c>
      <c r="AI33" s="23">
        <f t="shared" si="2"/>
        <v>0</v>
      </c>
      <c r="AJ33" s="23">
        <f t="shared" si="2"/>
        <v>0</v>
      </c>
      <c r="AK33" s="23">
        <f t="shared" si="2"/>
        <v>0</v>
      </c>
      <c r="AL33" s="23">
        <f t="shared" si="2"/>
        <v>0</v>
      </c>
      <c r="AM33" s="23">
        <f t="shared" si="2"/>
        <v>0</v>
      </c>
      <c r="AN33" s="23">
        <f t="shared" si="2"/>
        <v>0</v>
      </c>
    </row>
    <row r="34" ht="13.5" thickTop="1"/>
    <row r="38" spans="1:3" ht="12.75">
      <c r="A38" s="157" t="s">
        <v>43</v>
      </c>
      <c r="B38" s="157"/>
      <c r="C38" s="157"/>
    </row>
    <row r="39" ht="13.5" thickBot="1"/>
    <row r="40" spans="1:3" ht="14.25" thickBot="1" thickTop="1">
      <c r="A40" s="4" t="s">
        <v>29</v>
      </c>
      <c r="B40" s="5" t="s">
        <v>25</v>
      </c>
      <c r="C40" s="6" t="s">
        <v>26</v>
      </c>
    </row>
    <row r="41" spans="1:3" ht="14.25" thickBot="1" thickTop="1">
      <c r="A41" s="7" t="s">
        <v>1</v>
      </c>
      <c r="B41" s="9">
        <f>F33</f>
        <v>0</v>
      </c>
      <c r="C41" s="9">
        <f>G33</f>
        <v>0</v>
      </c>
    </row>
    <row r="42" spans="1:3" ht="14.25" thickBot="1" thickTop="1">
      <c r="A42" s="7" t="s">
        <v>2</v>
      </c>
      <c r="B42" s="9">
        <f>H33</f>
        <v>0</v>
      </c>
      <c r="C42" s="9">
        <f>I33</f>
        <v>0</v>
      </c>
    </row>
    <row r="43" spans="1:3" ht="14.25" thickBot="1" thickTop="1">
      <c r="A43" s="7" t="s">
        <v>3</v>
      </c>
      <c r="B43" s="9">
        <f>J33</f>
        <v>0</v>
      </c>
      <c r="C43" s="9">
        <f>K33</f>
        <v>0</v>
      </c>
    </row>
    <row r="44" spans="1:3" ht="14.25" thickBot="1" thickTop="1">
      <c r="A44" s="7" t="s">
        <v>4</v>
      </c>
      <c r="B44" s="9">
        <f>L33</f>
        <v>0</v>
      </c>
      <c r="C44" s="9">
        <f>M33</f>
        <v>0</v>
      </c>
    </row>
    <row r="45" spans="1:3" ht="14.25" thickBot="1" thickTop="1">
      <c r="A45" s="7" t="s">
        <v>5</v>
      </c>
      <c r="B45" s="9">
        <f>N33</f>
        <v>0</v>
      </c>
      <c r="C45" s="9">
        <f>O33</f>
        <v>0</v>
      </c>
    </row>
    <row r="46" spans="1:3" ht="14.25" thickBot="1" thickTop="1">
      <c r="A46" s="7" t="s">
        <v>6</v>
      </c>
      <c r="B46" s="9">
        <f>P33</f>
        <v>0</v>
      </c>
      <c r="C46" s="9">
        <f>Q33</f>
        <v>0</v>
      </c>
    </row>
    <row r="47" spans="1:3" ht="14.25" thickBot="1" thickTop="1">
      <c r="A47" s="7" t="s">
        <v>7</v>
      </c>
      <c r="B47" s="9"/>
      <c r="C47" s="9">
        <f>R33</f>
        <v>0</v>
      </c>
    </row>
    <row r="48" spans="1:3" ht="14.25" thickBot="1" thickTop="1">
      <c r="A48" s="7" t="s">
        <v>8</v>
      </c>
      <c r="B48" s="9"/>
      <c r="C48" s="10">
        <f>S33</f>
        <v>0</v>
      </c>
    </row>
    <row r="49" spans="1:3" ht="14.25" thickBot="1" thickTop="1">
      <c r="A49" s="7" t="s">
        <v>9</v>
      </c>
      <c r="B49" s="9">
        <f>T33</f>
        <v>0</v>
      </c>
      <c r="C49" s="9">
        <f>U33</f>
        <v>0</v>
      </c>
    </row>
    <row r="50" spans="1:3" ht="14.25" thickBot="1" thickTop="1">
      <c r="A50" s="7" t="s">
        <v>10</v>
      </c>
      <c r="B50" s="9">
        <f>V33</f>
        <v>0</v>
      </c>
      <c r="C50" s="9">
        <f>W33</f>
        <v>0</v>
      </c>
    </row>
    <row r="51" spans="1:3" ht="14.25" thickBot="1" thickTop="1">
      <c r="A51" s="7" t="s">
        <v>11</v>
      </c>
      <c r="B51" s="9">
        <f>X33</f>
        <v>0</v>
      </c>
      <c r="C51" s="9">
        <f>Y33</f>
        <v>0</v>
      </c>
    </row>
    <row r="52" spans="1:3" ht="14.25" thickBot="1" thickTop="1">
      <c r="A52" s="7" t="s">
        <v>12</v>
      </c>
      <c r="B52" s="9">
        <f>Z33</f>
        <v>0</v>
      </c>
      <c r="C52" s="9">
        <f>AA33</f>
        <v>0</v>
      </c>
    </row>
    <row r="53" spans="1:3" ht="14.25" thickBot="1" thickTop="1">
      <c r="A53" s="7" t="s">
        <v>13</v>
      </c>
      <c r="B53" s="9">
        <f>AB33</f>
        <v>0</v>
      </c>
      <c r="C53" s="3"/>
    </row>
    <row r="54" spans="1:3" ht="14.25" thickBot="1" thickTop="1">
      <c r="A54" s="7" t="s">
        <v>14</v>
      </c>
      <c r="B54" s="9">
        <f>AC33</f>
        <v>0</v>
      </c>
      <c r="C54" s="3"/>
    </row>
    <row r="55" spans="1:3" ht="14.25" thickBot="1" thickTop="1">
      <c r="A55" s="7" t="s">
        <v>15</v>
      </c>
      <c r="B55" s="9">
        <f>AD33</f>
        <v>0</v>
      </c>
      <c r="C55" s="3"/>
    </row>
    <row r="56" spans="1:3" ht="14.25" thickBot="1" thickTop="1">
      <c r="A56" s="7" t="s">
        <v>16</v>
      </c>
      <c r="B56" s="9">
        <f>AE33</f>
        <v>0</v>
      </c>
      <c r="C56" s="3"/>
    </row>
    <row r="57" spans="1:3" ht="14.25" thickBot="1" thickTop="1">
      <c r="A57" s="7" t="s">
        <v>17</v>
      </c>
      <c r="B57" s="9">
        <f>AF33</f>
        <v>0</v>
      </c>
      <c r="C57" s="3"/>
    </row>
    <row r="58" spans="1:3" ht="14.25" thickBot="1" thickTop="1">
      <c r="A58" s="7" t="s">
        <v>18</v>
      </c>
      <c r="B58" s="9">
        <f>AG33</f>
        <v>0</v>
      </c>
      <c r="C58" s="3"/>
    </row>
    <row r="59" spans="1:3" ht="14.25" thickBot="1" thickTop="1">
      <c r="A59" s="7" t="s">
        <v>19</v>
      </c>
      <c r="B59" s="9">
        <f>AH33</f>
        <v>0</v>
      </c>
      <c r="C59" s="3"/>
    </row>
    <row r="60" spans="1:3" ht="14.25" thickBot="1" thickTop="1">
      <c r="A60" s="7" t="s">
        <v>20</v>
      </c>
      <c r="B60" s="4"/>
      <c r="C60" s="10">
        <f>AI33</f>
        <v>0</v>
      </c>
    </row>
    <row r="61" spans="1:3" ht="14.25" thickBot="1" thickTop="1">
      <c r="A61" s="7" t="s">
        <v>21</v>
      </c>
      <c r="B61" s="4"/>
      <c r="C61" s="10">
        <f>AJ33</f>
        <v>0</v>
      </c>
    </row>
    <row r="62" spans="1:3" ht="14.25" thickBot="1" thickTop="1">
      <c r="A62" s="7" t="s">
        <v>22</v>
      </c>
      <c r="B62" s="4"/>
      <c r="C62" s="10">
        <f>AK33</f>
        <v>0</v>
      </c>
    </row>
    <row r="63" spans="1:3" ht="14.25" thickBot="1" thickTop="1">
      <c r="A63" s="7" t="s">
        <v>23</v>
      </c>
      <c r="B63" s="4"/>
      <c r="C63" s="10">
        <f>AL33</f>
        <v>0</v>
      </c>
    </row>
    <row r="64" spans="1:3" ht="14.25" thickBot="1" thickTop="1">
      <c r="A64" s="8" t="s">
        <v>24</v>
      </c>
      <c r="B64" s="11">
        <f>AM33</f>
        <v>0</v>
      </c>
      <c r="C64" s="11">
        <f>AN33</f>
        <v>0</v>
      </c>
    </row>
    <row r="65" spans="1:3" ht="14.25" thickBot="1" thickTop="1">
      <c r="A65" s="7" t="s">
        <v>30</v>
      </c>
      <c r="B65" s="24">
        <f>SUM(B41:B64)</f>
        <v>0</v>
      </c>
      <c r="C65" s="24">
        <f>SUM(C41:C64)</f>
        <v>0</v>
      </c>
    </row>
    <row r="66" ht="13.5" thickTop="1"/>
  </sheetData>
  <mergeCells count="17"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5"/>
  <sheetViews>
    <sheetView rightToLeft="1" zoomScale="85" zoomScaleNormal="85" workbookViewId="0" topLeftCell="A1">
      <selection activeCell="G2" sqref="G2"/>
    </sheetView>
  </sheetViews>
  <sheetFormatPr defaultColWidth="9.140625" defaultRowHeight="12.75"/>
  <cols>
    <col min="1" max="1" width="9.140625" style="1" customWidth="1"/>
    <col min="2" max="3" width="12.00390625" style="1" bestFit="1" customWidth="1"/>
    <col min="4" max="5" width="9.140625" style="1" customWidth="1"/>
    <col min="6" max="7" width="11.00390625" style="1" bestFit="1" customWidth="1"/>
    <col min="8" max="9" width="9.140625" style="1" customWidth="1"/>
    <col min="10" max="11" width="14.421875" style="1" bestFit="1" customWidth="1"/>
    <col min="12" max="12" width="11.00390625" style="1" bestFit="1" customWidth="1"/>
    <col min="13" max="14" width="12.140625" style="1" bestFit="1" customWidth="1"/>
    <col min="15" max="16384" width="9.140625" style="1" customWidth="1"/>
  </cols>
  <sheetData>
    <row r="1" spans="1:40" ht="18.75" thickBot="1">
      <c r="A1" s="153" t="s">
        <v>27</v>
      </c>
      <c r="B1" s="155" t="s">
        <v>28</v>
      </c>
      <c r="C1" s="153" t="s">
        <v>29</v>
      </c>
      <c r="D1" s="152" t="s">
        <v>30</v>
      </c>
      <c r="E1" s="152"/>
      <c r="F1" s="152" t="s">
        <v>1</v>
      </c>
      <c r="G1" s="152"/>
      <c r="H1" s="152" t="s">
        <v>31</v>
      </c>
      <c r="I1" s="152"/>
      <c r="J1" s="152" t="s">
        <v>3</v>
      </c>
      <c r="K1" s="152"/>
      <c r="L1" s="152" t="s">
        <v>4</v>
      </c>
      <c r="M1" s="152"/>
      <c r="N1" s="152" t="s">
        <v>32</v>
      </c>
      <c r="O1" s="152"/>
      <c r="P1" s="152" t="s">
        <v>6</v>
      </c>
      <c r="Q1" s="152"/>
      <c r="R1" s="2" t="s">
        <v>33</v>
      </c>
      <c r="S1" s="2" t="s">
        <v>8</v>
      </c>
      <c r="T1" s="152" t="s">
        <v>9</v>
      </c>
      <c r="U1" s="152"/>
      <c r="V1" s="152" t="s">
        <v>10</v>
      </c>
      <c r="W1" s="152"/>
      <c r="X1" s="152" t="s">
        <v>11</v>
      </c>
      <c r="Y1" s="152"/>
      <c r="Z1" s="152" t="s">
        <v>12</v>
      </c>
      <c r="AA1" s="152"/>
      <c r="AB1" s="2" t="s">
        <v>13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20</v>
      </c>
      <c r="AJ1" s="2" t="s">
        <v>21</v>
      </c>
      <c r="AK1" s="2" t="s">
        <v>40</v>
      </c>
      <c r="AL1" s="2" t="s">
        <v>41</v>
      </c>
      <c r="AM1" s="152" t="s">
        <v>24</v>
      </c>
      <c r="AN1" s="152"/>
    </row>
    <row r="2" spans="1:40" ht="16.5" thickTop="1">
      <c r="A2" s="154"/>
      <c r="B2" s="156"/>
      <c r="C2" s="154"/>
      <c r="D2" s="12" t="s">
        <v>42</v>
      </c>
      <c r="E2" s="13" t="s">
        <v>26</v>
      </c>
      <c r="F2" s="12" t="s">
        <v>42</v>
      </c>
      <c r="G2" s="13" t="s">
        <v>26</v>
      </c>
      <c r="H2" s="12" t="s">
        <v>42</v>
      </c>
      <c r="I2" s="13" t="s">
        <v>26</v>
      </c>
      <c r="J2" s="12" t="s">
        <v>42</v>
      </c>
      <c r="K2" s="13" t="s">
        <v>26</v>
      </c>
      <c r="L2" s="12" t="s">
        <v>42</v>
      </c>
      <c r="M2" s="13" t="s">
        <v>26</v>
      </c>
      <c r="N2" s="12" t="s">
        <v>42</v>
      </c>
      <c r="O2" s="13" t="s">
        <v>26</v>
      </c>
      <c r="P2" s="12" t="s">
        <v>42</v>
      </c>
      <c r="Q2" s="13" t="s">
        <v>26</v>
      </c>
      <c r="R2" s="13" t="s">
        <v>26</v>
      </c>
      <c r="S2" s="13" t="s">
        <v>26</v>
      </c>
      <c r="T2" s="12" t="s">
        <v>42</v>
      </c>
      <c r="U2" s="13" t="s">
        <v>26</v>
      </c>
      <c r="V2" s="12" t="s">
        <v>42</v>
      </c>
      <c r="W2" s="13" t="s">
        <v>26</v>
      </c>
      <c r="X2" s="12" t="s">
        <v>42</v>
      </c>
      <c r="Y2" s="13" t="s">
        <v>26</v>
      </c>
      <c r="Z2" s="12" t="s">
        <v>42</v>
      </c>
      <c r="AA2" s="13" t="s">
        <v>26</v>
      </c>
      <c r="AB2" s="12" t="s">
        <v>42</v>
      </c>
      <c r="AC2" s="12" t="s">
        <v>42</v>
      </c>
      <c r="AD2" s="12" t="s">
        <v>42</v>
      </c>
      <c r="AE2" s="12" t="s">
        <v>42</v>
      </c>
      <c r="AF2" s="12" t="s">
        <v>42</v>
      </c>
      <c r="AG2" s="12" t="s">
        <v>42</v>
      </c>
      <c r="AH2" s="12" t="s">
        <v>42</v>
      </c>
      <c r="AI2" s="13" t="s">
        <v>26</v>
      </c>
      <c r="AJ2" s="13" t="s">
        <v>26</v>
      </c>
      <c r="AK2" s="13" t="s">
        <v>26</v>
      </c>
      <c r="AL2" s="13" t="s">
        <v>26</v>
      </c>
      <c r="AM2" s="12" t="s">
        <v>42</v>
      </c>
      <c r="AN2" s="13" t="s">
        <v>26</v>
      </c>
    </row>
    <row r="3" spans="1:40" ht="12.75">
      <c r="A3" s="14"/>
      <c r="B3" s="15"/>
      <c r="C3" s="16"/>
      <c r="D3" s="17">
        <f>SUMIF($F$2:$AN$2,$F$2,F3:AN3)</f>
        <v>0</v>
      </c>
      <c r="E3" s="17">
        <f>SUMIF($F$2:$AN$2,$G$2,F3:AN3)</f>
        <v>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12.75">
      <c r="A4" s="14"/>
      <c r="B4" s="15"/>
      <c r="C4" s="18"/>
      <c r="D4" s="17">
        <f aca="true" t="shared" si="0" ref="D4:D32">SUMIF($F$2:$AN$2,$F$2,F4:AN4)</f>
        <v>0</v>
      </c>
      <c r="E4" s="17">
        <f aca="true" t="shared" si="1" ref="E4:E32">SUMIF($F$2:$AN$2,$G$2,F4:AN4)</f>
        <v>0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</row>
    <row r="5" spans="1:40" ht="12.75">
      <c r="A5" s="14"/>
      <c r="B5" s="15"/>
      <c r="C5" s="19"/>
      <c r="D5" s="17">
        <f t="shared" si="0"/>
        <v>0</v>
      </c>
      <c r="E5" s="17">
        <f t="shared" si="1"/>
        <v>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ht="12.75">
      <c r="A6" s="14"/>
      <c r="B6" s="15"/>
      <c r="C6" s="17"/>
      <c r="D6" s="17">
        <f t="shared" si="0"/>
        <v>0</v>
      </c>
      <c r="E6" s="17">
        <f t="shared" si="1"/>
        <v>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2.75">
      <c r="A7" s="14"/>
      <c r="B7" s="15"/>
      <c r="C7" s="17"/>
      <c r="D7" s="17">
        <f t="shared" si="0"/>
        <v>0</v>
      </c>
      <c r="E7" s="17">
        <f t="shared" si="1"/>
        <v>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2.75">
      <c r="A8" s="14"/>
      <c r="B8" s="15"/>
      <c r="C8" s="17"/>
      <c r="D8" s="17">
        <f t="shared" si="0"/>
        <v>0</v>
      </c>
      <c r="E8" s="17">
        <f t="shared" si="1"/>
        <v>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2.75">
      <c r="A9" s="14"/>
      <c r="B9" s="15"/>
      <c r="C9" s="17"/>
      <c r="D9" s="17">
        <f t="shared" si="0"/>
        <v>0</v>
      </c>
      <c r="E9" s="17">
        <f t="shared" si="1"/>
        <v>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2.75">
      <c r="A10" s="14"/>
      <c r="B10" s="15"/>
      <c r="C10" s="17"/>
      <c r="D10" s="17">
        <f t="shared" si="0"/>
        <v>0</v>
      </c>
      <c r="E10" s="17">
        <f t="shared" si="1"/>
        <v>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2.75">
      <c r="A11" s="14"/>
      <c r="B11" s="15"/>
      <c r="C11" s="17"/>
      <c r="D11" s="17">
        <f t="shared" si="0"/>
        <v>0</v>
      </c>
      <c r="E11" s="17">
        <f t="shared" si="1"/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2.75">
      <c r="A12" s="14"/>
      <c r="B12" s="15"/>
      <c r="C12" s="17"/>
      <c r="D12" s="17">
        <f t="shared" si="0"/>
        <v>0</v>
      </c>
      <c r="E12" s="17">
        <f t="shared" si="1"/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2.75">
      <c r="A13" s="14"/>
      <c r="B13" s="15"/>
      <c r="C13" s="17"/>
      <c r="D13" s="17">
        <f t="shared" si="0"/>
        <v>0</v>
      </c>
      <c r="E13" s="17">
        <f t="shared" si="1"/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2.75">
      <c r="A14" s="14"/>
      <c r="B14" s="15"/>
      <c r="C14" s="17"/>
      <c r="D14" s="17">
        <f t="shared" si="0"/>
        <v>0</v>
      </c>
      <c r="E14" s="17">
        <f t="shared" si="1"/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2.75">
      <c r="A15" s="14"/>
      <c r="B15" s="15"/>
      <c r="C15" s="17"/>
      <c r="D15" s="17">
        <f t="shared" si="0"/>
        <v>0</v>
      </c>
      <c r="E15" s="17">
        <f t="shared" si="1"/>
        <v>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2.75">
      <c r="A16" s="14"/>
      <c r="B16" s="15"/>
      <c r="C16" s="17"/>
      <c r="D16" s="17">
        <f t="shared" si="0"/>
        <v>0</v>
      </c>
      <c r="E16" s="17">
        <f t="shared" si="1"/>
        <v>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2.75">
      <c r="A17" s="14"/>
      <c r="B17" s="15"/>
      <c r="C17" s="17"/>
      <c r="D17" s="17">
        <f t="shared" si="0"/>
        <v>0</v>
      </c>
      <c r="E17" s="17">
        <f t="shared" si="1"/>
        <v>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2.75">
      <c r="A18" s="20"/>
      <c r="B18" s="21"/>
      <c r="C18" s="22"/>
      <c r="D18" s="17">
        <f t="shared" si="0"/>
        <v>0</v>
      </c>
      <c r="E18" s="17">
        <f t="shared" si="1"/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2.75">
      <c r="A19" s="20"/>
      <c r="B19" s="21"/>
      <c r="C19" s="22"/>
      <c r="D19" s="17">
        <f t="shared" si="0"/>
        <v>0</v>
      </c>
      <c r="E19" s="17">
        <f t="shared" si="1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2.75">
      <c r="A20" s="20"/>
      <c r="B20" s="21"/>
      <c r="C20" s="22"/>
      <c r="D20" s="17">
        <f t="shared" si="0"/>
        <v>0</v>
      </c>
      <c r="E20" s="17">
        <f t="shared" si="1"/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2.75">
      <c r="A21" s="20"/>
      <c r="B21" s="21"/>
      <c r="C21" s="22"/>
      <c r="D21" s="17">
        <f t="shared" si="0"/>
        <v>0</v>
      </c>
      <c r="E21" s="17">
        <f t="shared" si="1"/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2.75">
      <c r="A22" s="20"/>
      <c r="B22" s="21"/>
      <c r="C22" s="22"/>
      <c r="D22" s="17">
        <f t="shared" si="0"/>
        <v>0</v>
      </c>
      <c r="E22" s="17">
        <f t="shared" si="1"/>
        <v>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2.75">
      <c r="A23" s="20"/>
      <c r="B23" s="21"/>
      <c r="C23" s="22"/>
      <c r="D23" s="17">
        <f t="shared" si="0"/>
        <v>0</v>
      </c>
      <c r="E23" s="17">
        <f t="shared" si="1"/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0"/>
      <c r="B24" s="21"/>
      <c r="C24" s="22"/>
      <c r="D24" s="17">
        <f t="shared" si="0"/>
        <v>0</v>
      </c>
      <c r="E24" s="17">
        <f t="shared" si="1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0"/>
      <c r="B25" s="21"/>
      <c r="C25" s="22"/>
      <c r="D25" s="17">
        <f t="shared" si="0"/>
        <v>0</v>
      </c>
      <c r="E25" s="17">
        <f t="shared" si="1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0"/>
      <c r="B26" s="21"/>
      <c r="C26" s="22"/>
      <c r="D26" s="17">
        <f t="shared" si="0"/>
        <v>0</v>
      </c>
      <c r="E26" s="17">
        <f t="shared" si="1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0"/>
      <c r="B27" s="21"/>
      <c r="C27" s="22"/>
      <c r="D27" s="17">
        <f t="shared" si="0"/>
        <v>0</v>
      </c>
      <c r="E27" s="17">
        <f t="shared" si="1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0"/>
      <c r="B28" s="21"/>
      <c r="C28" s="22"/>
      <c r="D28" s="17">
        <f t="shared" si="0"/>
        <v>0</v>
      </c>
      <c r="E28" s="17">
        <f t="shared" si="1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0"/>
      <c r="B29" s="21"/>
      <c r="C29" s="22"/>
      <c r="D29" s="17">
        <f t="shared" si="0"/>
        <v>0</v>
      </c>
      <c r="E29" s="17">
        <f t="shared" si="1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0"/>
      <c r="B30" s="21"/>
      <c r="C30" s="22"/>
      <c r="D30" s="17">
        <f t="shared" si="0"/>
        <v>0</v>
      </c>
      <c r="E30" s="17">
        <f t="shared" si="1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>
      <c r="A31" s="20"/>
      <c r="B31" s="21"/>
      <c r="C31" s="22"/>
      <c r="D31" s="17">
        <f t="shared" si="0"/>
        <v>0</v>
      </c>
      <c r="E31" s="17">
        <f t="shared" si="1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3.5" thickBot="1">
      <c r="A32" s="20"/>
      <c r="B32" s="21"/>
      <c r="C32" s="22"/>
      <c r="D32" s="17">
        <f t="shared" si="0"/>
        <v>0</v>
      </c>
      <c r="E32" s="17">
        <f t="shared" si="1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7" thickBot="1" thickTop="1">
      <c r="A33" s="158" t="s">
        <v>0</v>
      </c>
      <c r="B33" s="159"/>
      <c r="C33" s="159"/>
      <c r="D33" s="23">
        <f>SUM(D3:D32)</f>
        <v>0</v>
      </c>
      <c r="E33" s="23">
        <f aca="true" t="shared" si="2" ref="E33:AN33">SUM(E3:E32)</f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3">
        <f t="shared" si="2"/>
        <v>0</v>
      </c>
      <c r="X33" s="23">
        <f t="shared" si="2"/>
        <v>0</v>
      </c>
      <c r="Y33" s="23">
        <f t="shared" si="2"/>
        <v>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23">
        <f t="shared" si="2"/>
        <v>0</v>
      </c>
      <c r="AD33" s="23">
        <f t="shared" si="2"/>
        <v>0</v>
      </c>
      <c r="AE33" s="23">
        <f t="shared" si="2"/>
        <v>0</v>
      </c>
      <c r="AF33" s="23">
        <f t="shared" si="2"/>
        <v>0</v>
      </c>
      <c r="AG33" s="23">
        <f t="shared" si="2"/>
        <v>0</v>
      </c>
      <c r="AH33" s="23">
        <f t="shared" si="2"/>
        <v>0</v>
      </c>
      <c r="AI33" s="23">
        <f t="shared" si="2"/>
        <v>0</v>
      </c>
      <c r="AJ33" s="23">
        <f t="shared" si="2"/>
        <v>0</v>
      </c>
      <c r="AK33" s="23">
        <f t="shared" si="2"/>
        <v>0</v>
      </c>
      <c r="AL33" s="23">
        <f t="shared" si="2"/>
        <v>0</v>
      </c>
      <c r="AM33" s="23">
        <f t="shared" si="2"/>
        <v>0</v>
      </c>
      <c r="AN33" s="23">
        <f t="shared" si="2"/>
        <v>0</v>
      </c>
    </row>
    <row r="34" ht="13.5" thickTop="1"/>
    <row r="38" spans="1:3" ht="12.75">
      <c r="A38" s="157" t="s">
        <v>43</v>
      </c>
      <c r="B38" s="157"/>
      <c r="C38" s="157"/>
    </row>
    <row r="39" ht="13.5" thickBot="1"/>
    <row r="40" spans="1:3" ht="14.25" thickBot="1" thickTop="1">
      <c r="A40" s="4" t="s">
        <v>29</v>
      </c>
      <c r="B40" s="5" t="s">
        <v>25</v>
      </c>
      <c r="C40" s="6" t="s">
        <v>26</v>
      </c>
    </row>
    <row r="41" spans="1:3" ht="14.25" thickBot="1" thickTop="1">
      <c r="A41" s="7" t="s">
        <v>1</v>
      </c>
      <c r="B41" s="9">
        <f>F33</f>
        <v>0</v>
      </c>
      <c r="C41" s="9">
        <f>G33</f>
        <v>0</v>
      </c>
    </row>
    <row r="42" spans="1:3" ht="14.25" thickBot="1" thickTop="1">
      <c r="A42" s="7" t="s">
        <v>2</v>
      </c>
      <c r="B42" s="9">
        <f>H33</f>
        <v>0</v>
      </c>
      <c r="C42" s="9">
        <f>I33</f>
        <v>0</v>
      </c>
    </row>
    <row r="43" spans="1:3" ht="14.25" thickBot="1" thickTop="1">
      <c r="A43" s="7" t="s">
        <v>3</v>
      </c>
      <c r="B43" s="9">
        <f>J33</f>
        <v>0</v>
      </c>
      <c r="C43" s="9">
        <f>K33</f>
        <v>0</v>
      </c>
    </row>
    <row r="44" spans="1:3" ht="14.25" thickBot="1" thickTop="1">
      <c r="A44" s="7" t="s">
        <v>4</v>
      </c>
      <c r="B44" s="9">
        <f>L33</f>
        <v>0</v>
      </c>
      <c r="C44" s="9">
        <f>M33</f>
        <v>0</v>
      </c>
    </row>
    <row r="45" spans="1:3" ht="14.25" thickBot="1" thickTop="1">
      <c r="A45" s="7" t="s">
        <v>5</v>
      </c>
      <c r="B45" s="9">
        <f>N33</f>
        <v>0</v>
      </c>
      <c r="C45" s="9">
        <f>O33</f>
        <v>0</v>
      </c>
    </row>
    <row r="46" spans="1:3" ht="14.25" thickBot="1" thickTop="1">
      <c r="A46" s="7" t="s">
        <v>6</v>
      </c>
      <c r="B46" s="9">
        <f>P33</f>
        <v>0</v>
      </c>
      <c r="C46" s="9">
        <f>Q33</f>
        <v>0</v>
      </c>
    </row>
    <row r="47" spans="1:3" ht="14.25" thickBot="1" thickTop="1">
      <c r="A47" s="7" t="s">
        <v>7</v>
      </c>
      <c r="B47" s="9"/>
      <c r="C47" s="9">
        <f>R33</f>
        <v>0</v>
      </c>
    </row>
    <row r="48" spans="1:3" ht="14.25" thickBot="1" thickTop="1">
      <c r="A48" s="7" t="s">
        <v>8</v>
      </c>
      <c r="B48" s="9"/>
      <c r="C48" s="10">
        <f>S33</f>
        <v>0</v>
      </c>
    </row>
    <row r="49" spans="1:3" ht="14.25" thickBot="1" thickTop="1">
      <c r="A49" s="7" t="s">
        <v>9</v>
      </c>
      <c r="B49" s="9">
        <f>T33</f>
        <v>0</v>
      </c>
      <c r="C49" s="9">
        <f>U33</f>
        <v>0</v>
      </c>
    </row>
    <row r="50" spans="1:3" ht="14.25" thickBot="1" thickTop="1">
      <c r="A50" s="7" t="s">
        <v>10</v>
      </c>
      <c r="B50" s="9">
        <f>V33</f>
        <v>0</v>
      </c>
      <c r="C50" s="9">
        <f>W33</f>
        <v>0</v>
      </c>
    </row>
    <row r="51" spans="1:3" ht="14.25" thickBot="1" thickTop="1">
      <c r="A51" s="7" t="s">
        <v>11</v>
      </c>
      <c r="B51" s="9">
        <f>X33</f>
        <v>0</v>
      </c>
      <c r="C51" s="9">
        <f>Y33</f>
        <v>0</v>
      </c>
    </row>
    <row r="52" spans="1:3" ht="14.25" thickBot="1" thickTop="1">
      <c r="A52" s="7" t="s">
        <v>12</v>
      </c>
      <c r="B52" s="9">
        <f>Z33</f>
        <v>0</v>
      </c>
      <c r="C52" s="9">
        <f>AA33</f>
        <v>0</v>
      </c>
    </row>
    <row r="53" spans="1:3" ht="14.25" thickBot="1" thickTop="1">
      <c r="A53" s="7" t="s">
        <v>13</v>
      </c>
      <c r="B53" s="9">
        <f>AB33</f>
        <v>0</v>
      </c>
      <c r="C53" s="3"/>
    </row>
    <row r="54" spans="1:3" ht="14.25" thickBot="1" thickTop="1">
      <c r="A54" s="7" t="s">
        <v>14</v>
      </c>
      <c r="B54" s="9">
        <f>AC33</f>
        <v>0</v>
      </c>
      <c r="C54" s="3"/>
    </row>
    <row r="55" spans="1:3" ht="14.25" thickBot="1" thickTop="1">
      <c r="A55" s="7" t="s">
        <v>15</v>
      </c>
      <c r="B55" s="9">
        <f>AD33</f>
        <v>0</v>
      </c>
      <c r="C55" s="3"/>
    </row>
    <row r="56" spans="1:3" ht="14.25" thickBot="1" thickTop="1">
      <c r="A56" s="7" t="s">
        <v>16</v>
      </c>
      <c r="B56" s="9">
        <f>AE33</f>
        <v>0</v>
      </c>
      <c r="C56" s="3"/>
    </row>
    <row r="57" spans="1:3" ht="14.25" thickBot="1" thickTop="1">
      <c r="A57" s="7" t="s">
        <v>17</v>
      </c>
      <c r="B57" s="9">
        <f>AF33</f>
        <v>0</v>
      </c>
      <c r="C57" s="3"/>
    </row>
    <row r="58" spans="1:3" ht="14.25" thickBot="1" thickTop="1">
      <c r="A58" s="7" t="s">
        <v>18</v>
      </c>
      <c r="B58" s="9">
        <f>AG33</f>
        <v>0</v>
      </c>
      <c r="C58" s="3"/>
    </row>
    <row r="59" spans="1:3" ht="14.25" thickBot="1" thickTop="1">
      <c r="A59" s="7" t="s">
        <v>19</v>
      </c>
      <c r="B59" s="9">
        <f>AH33</f>
        <v>0</v>
      </c>
      <c r="C59" s="3"/>
    </row>
    <row r="60" spans="1:3" ht="14.25" thickBot="1" thickTop="1">
      <c r="A60" s="7" t="s">
        <v>20</v>
      </c>
      <c r="B60" s="4"/>
      <c r="C60" s="10">
        <f>AI33</f>
        <v>0</v>
      </c>
    </row>
    <row r="61" spans="1:3" ht="14.25" thickBot="1" thickTop="1">
      <c r="A61" s="7" t="s">
        <v>21</v>
      </c>
      <c r="B61" s="4"/>
      <c r="C61" s="10">
        <f>AJ33</f>
        <v>0</v>
      </c>
    </row>
    <row r="62" spans="1:3" ht="14.25" thickBot="1" thickTop="1">
      <c r="A62" s="7" t="s">
        <v>22</v>
      </c>
      <c r="B62" s="4"/>
      <c r="C62" s="10">
        <f>AK33</f>
        <v>0</v>
      </c>
    </row>
    <row r="63" spans="1:3" ht="14.25" thickBot="1" thickTop="1">
      <c r="A63" s="7" t="s">
        <v>23</v>
      </c>
      <c r="B63" s="4"/>
      <c r="C63" s="10">
        <f>AL33</f>
        <v>0</v>
      </c>
    </row>
    <row r="64" spans="1:3" ht="14.25" thickBot="1" thickTop="1">
      <c r="A64" s="8" t="s">
        <v>24</v>
      </c>
      <c r="B64" s="11">
        <f>AM33</f>
        <v>0</v>
      </c>
      <c r="C64" s="11">
        <f>AN33</f>
        <v>0</v>
      </c>
    </row>
    <row r="65" spans="1:3" ht="14.25" thickBot="1" thickTop="1">
      <c r="A65" s="7" t="s">
        <v>30</v>
      </c>
      <c r="B65" s="24">
        <f>SUM(B41:B64)</f>
        <v>0</v>
      </c>
      <c r="C65" s="24">
        <f>SUM(C41:C64)</f>
        <v>0</v>
      </c>
    </row>
    <row r="66" ht="13.5" thickTop="1"/>
  </sheetData>
  <mergeCells count="17"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5"/>
  <sheetViews>
    <sheetView rightToLeft="1" zoomScale="70" zoomScaleNormal="70" workbookViewId="0" topLeftCell="C1">
      <selection activeCell="J42" sqref="J42"/>
    </sheetView>
  </sheetViews>
  <sheetFormatPr defaultColWidth="9.140625" defaultRowHeight="12.75"/>
  <cols>
    <col min="1" max="1" width="9.140625" style="1" customWidth="1"/>
    <col min="2" max="3" width="12.00390625" style="1" bestFit="1" customWidth="1"/>
    <col min="4" max="5" width="9.140625" style="1" customWidth="1"/>
    <col min="6" max="7" width="11.00390625" style="1" bestFit="1" customWidth="1"/>
    <col min="8" max="11" width="9.140625" style="1" customWidth="1"/>
    <col min="12" max="13" width="11.00390625" style="1" bestFit="1" customWidth="1"/>
    <col min="14" max="16384" width="9.140625" style="1" customWidth="1"/>
  </cols>
  <sheetData>
    <row r="1" spans="1:40" ht="18.75" thickBot="1">
      <c r="A1" s="153" t="s">
        <v>27</v>
      </c>
      <c r="B1" s="155" t="s">
        <v>28</v>
      </c>
      <c r="C1" s="153" t="s">
        <v>29</v>
      </c>
      <c r="D1" s="152" t="s">
        <v>30</v>
      </c>
      <c r="E1" s="152"/>
      <c r="F1" s="152" t="s">
        <v>1</v>
      </c>
      <c r="G1" s="152"/>
      <c r="H1" s="152" t="s">
        <v>31</v>
      </c>
      <c r="I1" s="152"/>
      <c r="J1" s="152" t="s">
        <v>3</v>
      </c>
      <c r="K1" s="152"/>
      <c r="L1" s="152" t="s">
        <v>4</v>
      </c>
      <c r="M1" s="152"/>
      <c r="N1" s="152" t="s">
        <v>32</v>
      </c>
      <c r="O1" s="152"/>
      <c r="P1" s="152" t="s">
        <v>6</v>
      </c>
      <c r="Q1" s="152"/>
      <c r="R1" s="2" t="s">
        <v>33</v>
      </c>
      <c r="S1" s="2" t="s">
        <v>8</v>
      </c>
      <c r="T1" s="152" t="s">
        <v>9</v>
      </c>
      <c r="U1" s="152"/>
      <c r="V1" s="152" t="s">
        <v>10</v>
      </c>
      <c r="W1" s="152"/>
      <c r="X1" s="152" t="s">
        <v>11</v>
      </c>
      <c r="Y1" s="152"/>
      <c r="Z1" s="152" t="s">
        <v>12</v>
      </c>
      <c r="AA1" s="152"/>
      <c r="AB1" s="2" t="s">
        <v>13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20</v>
      </c>
      <c r="AJ1" s="2" t="s">
        <v>21</v>
      </c>
      <c r="AK1" s="2" t="s">
        <v>40</v>
      </c>
      <c r="AL1" s="2" t="s">
        <v>41</v>
      </c>
      <c r="AM1" s="152" t="s">
        <v>24</v>
      </c>
      <c r="AN1" s="152"/>
    </row>
    <row r="2" spans="1:40" ht="16.5" thickTop="1">
      <c r="A2" s="154"/>
      <c r="B2" s="156"/>
      <c r="C2" s="154"/>
      <c r="D2" s="12" t="s">
        <v>42</v>
      </c>
      <c r="E2" s="13" t="s">
        <v>26</v>
      </c>
      <c r="F2" s="12" t="s">
        <v>42</v>
      </c>
      <c r="G2" s="13" t="s">
        <v>26</v>
      </c>
      <c r="H2" s="12" t="s">
        <v>42</v>
      </c>
      <c r="I2" s="13" t="s">
        <v>26</v>
      </c>
      <c r="J2" s="12" t="s">
        <v>42</v>
      </c>
      <c r="K2" s="13" t="s">
        <v>26</v>
      </c>
      <c r="L2" s="12" t="s">
        <v>42</v>
      </c>
      <c r="M2" s="13" t="s">
        <v>26</v>
      </c>
      <c r="N2" s="12" t="s">
        <v>42</v>
      </c>
      <c r="O2" s="13" t="s">
        <v>26</v>
      </c>
      <c r="P2" s="12" t="s">
        <v>42</v>
      </c>
      <c r="Q2" s="13" t="s">
        <v>26</v>
      </c>
      <c r="R2" s="13" t="s">
        <v>26</v>
      </c>
      <c r="S2" s="13" t="s">
        <v>26</v>
      </c>
      <c r="T2" s="12" t="s">
        <v>42</v>
      </c>
      <c r="U2" s="13" t="s">
        <v>26</v>
      </c>
      <c r="V2" s="12" t="s">
        <v>42</v>
      </c>
      <c r="W2" s="13" t="s">
        <v>26</v>
      </c>
      <c r="X2" s="12" t="s">
        <v>42</v>
      </c>
      <c r="Y2" s="13" t="s">
        <v>26</v>
      </c>
      <c r="Z2" s="12" t="s">
        <v>42</v>
      </c>
      <c r="AA2" s="13" t="s">
        <v>26</v>
      </c>
      <c r="AB2" s="12" t="s">
        <v>42</v>
      </c>
      <c r="AC2" s="12" t="s">
        <v>42</v>
      </c>
      <c r="AD2" s="12" t="s">
        <v>42</v>
      </c>
      <c r="AE2" s="12" t="s">
        <v>42</v>
      </c>
      <c r="AF2" s="12" t="s">
        <v>42</v>
      </c>
      <c r="AG2" s="12" t="s">
        <v>42</v>
      </c>
      <c r="AH2" s="12" t="s">
        <v>42</v>
      </c>
      <c r="AI2" s="13" t="s">
        <v>26</v>
      </c>
      <c r="AJ2" s="13" t="s">
        <v>26</v>
      </c>
      <c r="AK2" s="13" t="s">
        <v>26</v>
      </c>
      <c r="AL2" s="13" t="s">
        <v>26</v>
      </c>
      <c r="AM2" s="12" t="s">
        <v>42</v>
      </c>
      <c r="AN2" s="13" t="s">
        <v>26</v>
      </c>
    </row>
    <row r="3" spans="1:40" ht="12.75">
      <c r="A3" s="14"/>
      <c r="B3" s="15"/>
      <c r="C3" s="16"/>
      <c r="D3" s="17">
        <f>SUMIF($F$2:$AN$2,$F$2,F3:AN3)</f>
        <v>0</v>
      </c>
      <c r="E3" s="17">
        <f>SUMIF($F$2:$AN$2,$G$2,F3:AN3)</f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2.75">
      <c r="A4" s="14"/>
      <c r="B4" s="15"/>
      <c r="C4" s="18"/>
      <c r="D4" s="17">
        <f aca="true" t="shared" si="0" ref="D4:D32">SUMIF($F$2:$AN$2,$F$2,F4:AN4)</f>
        <v>0</v>
      </c>
      <c r="E4" s="17">
        <f aca="true" t="shared" si="1" ref="E4:E32">SUMIF($F$2:$AN$2,$G$2,F4:AN4)</f>
        <v>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12.75">
      <c r="A5" s="14"/>
      <c r="B5" s="15"/>
      <c r="C5" s="19"/>
      <c r="D5" s="17">
        <f t="shared" si="0"/>
        <v>0</v>
      </c>
      <c r="E5" s="17">
        <f t="shared" si="1"/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2.75">
      <c r="A6" s="14"/>
      <c r="B6" s="15"/>
      <c r="C6" s="17"/>
      <c r="D6" s="17">
        <f t="shared" si="0"/>
        <v>0</v>
      </c>
      <c r="E6" s="17">
        <f t="shared" si="1"/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2.75">
      <c r="A7" s="14"/>
      <c r="B7" s="15"/>
      <c r="C7" s="17"/>
      <c r="D7" s="17">
        <f t="shared" si="0"/>
        <v>0</v>
      </c>
      <c r="E7" s="17">
        <f t="shared" si="1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2.75">
      <c r="A8" s="14"/>
      <c r="B8" s="15"/>
      <c r="C8" s="17"/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2.75">
      <c r="A9" s="14"/>
      <c r="B9" s="15"/>
      <c r="C9" s="17"/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12.75">
      <c r="A10" s="14"/>
      <c r="B10" s="15"/>
      <c r="C10" s="17"/>
      <c r="D10" s="17">
        <f t="shared" si="0"/>
        <v>0</v>
      </c>
      <c r="E10" s="17">
        <f t="shared" si="1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2.75">
      <c r="A11" s="14"/>
      <c r="B11" s="15"/>
      <c r="C11" s="17"/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2.75">
      <c r="A12" s="14"/>
      <c r="B12" s="15"/>
      <c r="C12" s="17"/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12.75">
      <c r="A13" s="14"/>
      <c r="B13" s="15"/>
      <c r="C13" s="17"/>
      <c r="D13" s="17">
        <f t="shared" si="0"/>
        <v>0</v>
      </c>
      <c r="E13" s="17">
        <f t="shared" si="1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2.75">
      <c r="A14" s="14"/>
      <c r="B14" s="15"/>
      <c r="C14" s="17"/>
      <c r="D14" s="17">
        <f t="shared" si="0"/>
        <v>0</v>
      </c>
      <c r="E14" s="17">
        <f t="shared" si="1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2.75">
      <c r="A15" s="14"/>
      <c r="B15" s="15"/>
      <c r="C15" s="17"/>
      <c r="D15" s="17">
        <f t="shared" si="0"/>
        <v>0</v>
      </c>
      <c r="E15" s="17">
        <f t="shared" si="1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.75">
      <c r="A16" s="14"/>
      <c r="B16" s="15"/>
      <c r="C16" s="17"/>
      <c r="D16" s="17">
        <f t="shared" si="0"/>
        <v>0</v>
      </c>
      <c r="E16" s="17">
        <f t="shared" si="1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2.75">
      <c r="A17" s="14"/>
      <c r="B17" s="15"/>
      <c r="C17" s="17"/>
      <c r="D17" s="17">
        <f t="shared" si="0"/>
        <v>0</v>
      </c>
      <c r="E17" s="17">
        <f t="shared" si="1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.75">
      <c r="A18" s="20"/>
      <c r="B18" s="21"/>
      <c r="C18" s="22"/>
      <c r="D18" s="17">
        <f t="shared" si="0"/>
        <v>0</v>
      </c>
      <c r="E18" s="17">
        <f t="shared" si="1"/>
        <v>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>
      <c r="A19" s="20"/>
      <c r="B19" s="21"/>
      <c r="C19" s="22"/>
      <c r="D19" s="17">
        <f t="shared" si="0"/>
        <v>0</v>
      </c>
      <c r="E19" s="17">
        <f t="shared" si="1"/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>
      <c r="A20" s="20"/>
      <c r="B20" s="21"/>
      <c r="C20" s="22"/>
      <c r="D20" s="17">
        <f t="shared" si="0"/>
        <v>0</v>
      </c>
      <c r="E20" s="17">
        <f t="shared" si="1"/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>
      <c r="A21" s="20"/>
      <c r="B21" s="21"/>
      <c r="C21" s="22"/>
      <c r="D21" s="17">
        <f t="shared" si="0"/>
        <v>0</v>
      </c>
      <c r="E21" s="17">
        <f t="shared" si="1"/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>
      <c r="A22" s="20"/>
      <c r="B22" s="21"/>
      <c r="C22" s="22"/>
      <c r="D22" s="17">
        <f t="shared" si="0"/>
        <v>0</v>
      </c>
      <c r="E22" s="17">
        <f t="shared" si="1"/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>
      <c r="A23" s="20"/>
      <c r="B23" s="21"/>
      <c r="C23" s="22"/>
      <c r="D23" s="17">
        <f t="shared" si="0"/>
        <v>0</v>
      </c>
      <c r="E23" s="17">
        <f t="shared" si="1"/>
        <v>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>
      <c r="A24" s="20"/>
      <c r="B24" s="21"/>
      <c r="C24" s="22"/>
      <c r="D24" s="17">
        <f t="shared" si="0"/>
        <v>0</v>
      </c>
      <c r="E24" s="17">
        <f t="shared" si="1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>
      <c r="A25" s="20"/>
      <c r="B25" s="21"/>
      <c r="C25" s="22"/>
      <c r="D25" s="17">
        <f t="shared" si="0"/>
        <v>0</v>
      </c>
      <c r="E25" s="17">
        <f t="shared" si="1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>
      <c r="A26" s="20"/>
      <c r="B26" s="21"/>
      <c r="C26" s="22"/>
      <c r="D26" s="17">
        <f t="shared" si="0"/>
        <v>0</v>
      </c>
      <c r="E26" s="17">
        <f t="shared" si="1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>
      <c r="A27" s="20"/>
      <c r="B27" s="21"/>
      <c r="C27" s="22"/>
      <c r="D27" s="17">
        <f t="shared" si="0"/>
        <v>0</v>
      </c>
      <c r="E27" s="17">
        <f t="shared" si="1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>
      <c r="A28" s="20"/>
      <c r="B28" s="21"/>
      <c r="C28" s="22"/>
      <c r="D28" s="17">
        <f t="shared" si="0"/>
        <v>0</v>
      </c>
      <c r="E28" s="17">
        <f t="shared" si="1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>
      <c r="A29" s="20"/>
      <c r="B29" s="21"/>
      <c r="C29" s="22"/>
      <c r="D29" s="17">
        <f t="shared" si="0"/>
        <v>0</v>
      </c>
      <c r="E29" s="17">
        <f t="shared" si="1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>
      <c r="A30" s="20"/>
      <c r="B30" s="21"/>
      <c r="C30" s="22"/>
      <c r="D30" s="17">
        <f t="shared" si="0"/>
        <v>0</v>
      </c>
      <c r="E30" s="17">
        <f t="shared" si="1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>
      <c r="A31" s="20"/>
      <c r="B31" s="21"/>
      <c r="C31" s="22"/>
      <c r="D31" s="17">
        <f t="shared" si="0"/>
        <v>0</v>
      </c>
      <c r="E31" s="17">
        <f t="shared" si="1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3.5" thickBot="1">
      <c r="A32" s="20"/>
      <c r="B32" s="21"/>
      <c r="C32" s="22"/>
      <c r="D32" s="17">
        <f t="shared" si="0"/>
        <v>0</v>
      </c>
      <c r="E32" s="17">
        <f t="shared" si="1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7" thickBot="1" thickTop="1">
      <c r="A33" s="158" t="s">
        <v>0</v>
      </c>
      <c r="B33" s="159"/>
      <c r="C33" s="159"/>
      <c r="D33" s="23">
        <f>SUM(D3:D32)</f>
        <v>0</v>
      </c>
      <c r="E33" s="23">
        <f aca="true" t="shared" si="2" ref="E33:AN33">SUM(E3:E32)</f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0</v>
      </c>
      <c r="J33" s="23">
        <f t="shared" si="2"/>
        <v>0</v>
      </c>
      <c r="K33" s="23">
        <f t="shared" si="2"/>
        <v>0</v>
      </c>
      <c r="L33" s="23">
        <f t="shared" si="2"/>
        <v>0</v>
      </c>
      <c r="M33" s="23">
        <f t="shared" si="2"/>
        <v>0</v>
      </c>
      <c r="N33" s="23">
        <f t="shared" si="2"/>
        <v>0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23">
        <f t="shared" si="2"/>
        <v>0</v>
      </c>
      <c r="V33" s="23">
        <f t="shared" si="2"/>
        <v>0</v>
      </c>
      <c r="W33" s="23">
        <f t="shared" si="2"/>
        <v>0</v>
      </c>
      <c r="X33" s="23">
        <f t="shared" si="2"/>
        <v>0</v>
      </c>
      <c r="Y33" s="23">
        <f t="shared" si="2"/>
        <v>0</v>
      </c>
      <c r="Z33" s="23">
        <f t="shared" si="2"/>
        <v>0</v>
      </c>
      <c r="AA33" s="23">
        <f t="shared" si="2"/>
        <v>0</v>
      </c>
      <c r="AB33" s="23">
        <f t="shared" si="2"/>
        <v>0</v>
      </c>
      <c r="AC33" s="23">
        <f t="shared" si="2"/>
        <v>0</v>
      </c>
      <c r="AD33" s="23">
        <f t="shared" si="2"/>
        <v>0</v>
      </c>
      <c r="AE33" s="23">
        <f t="shared" si="2"/>
        <v>0</v>
      </c>
      <c r="AF33" s="23">
        <f t="shared" si="2"/>
        <v>0</v>
      </c>
      <c r="AG33" s="23">
        <f t="shared" si="2"/>
        <v>0</v>
      </c>
      <c r="AH33" s="23">
        <f t="shared" si="2"/>
        <v>0</v>
      </c>
      <c r="AI33" s="23">
        <f t="shared" si="2"/>
        <v>0</v>
      </c>
      <c r="AJ33" s="23">
        <f t="shared" si="2"/>
        <v>0</v>
      </c>
      <c r="AK33" s="23">
        <f t="shared" si="2"/>
        <v>0</v>
      </c>
      <c r="AL33" s="23">
        <f t="shared" si="2"/>
        <v>0</v>
      </c>
      <c r="AM33" s="23">
        <f t="shared" si="2"/>
        <v>0</v>
      </c>
      <c r="AN33" s="23">
        <f t="shared" si="2"/>
        <v>0</v>
      </c>
    </row>
    <row r="34" ht="13.5" thickTop="1"/>
    <row r="38" spans="1:3" ht="12.75">
      <c r="A38" s="157" t="s">
        <v>43</v>
      </c>
      <c r="B38" s="157"/>
      <c r="C38" s="157"/>
    </row>
    <row r="39" ht="13.5" thickBot="1"/>
    <row r="40" spans="1:3" ht="14.25" thickBot="1" thickTop="1">
      <c r="A40" s="4" t="s">
        <v>29</v>
      </c>
      <c r="B40" s="5" t="s">
        <v>25</v>
      </c>
      <c r="C40" s="6" t="s">
        <v>26</v>
      </c>
    </row>
    <row r="41" spans="1:3" ht="14.25" thickBot="1" thickTop="1">
      <c r="A41" s="7" t="s">
        <v>1</v>
      </c>
      <c r="B41" s="9">
        <f>F33</f>
        <v>0</v>
      </c>
      <c r="C41" s="9">
        <f>G33</f>
        <v>0</v>
      </c>
    </row>
    <row r="42" spans="1:3" ht="14.25" thickBot="1" thickTop="1">
      <c r="A42" s="7" t="s">
        <v>2</v>
      </c>
      <c r="B42" s="9">
        <f>H33</f>
        <v>0</v>
      </c>
      <c r="C42" s="9">
        <f>I33</f>
        <v>0</v>
      </c>
    </row>
    <row r="43" spans="1:3" ht="14.25" thickBot="1" thickTop="1">
      <c r="A43" s="7" t="s">
        <v>3</v>
      </c>
      <c r="B43" s="9">
        <f>J33</f>
        <v>0</v>
      </c>
      <c r="C43" s="9">
        <f>K33</f>
        <v>0</v>
      </c>
    </row>
    <row r="44" spans="1:3" ht="14.25" thickBot="1" thickTop="1">
      <c r="A44" s="7" t="s">
        <v>4</v>
      </c>
      <c r="B44" s="9">
        <f>L33</f>
        <v>0</v>
      </c>
      <c r="C44" s="9">
        <f>M33</f>
        <v>0</v>
      </c>
    </row>
    <row r="45" spans="1:3" ht="14.25" thickBot="1" thickTop="1">
      <c r="A45" s="7" t="s">
        <v>5</v>
      </c>
      <c r="B45" s="9">
        <f>N33</f>
        <v>0</v>
      </c>
      <c r="C45" s="9">
        <f>O33</f>
        <v>0</v>
      </c>
    </row>
    <row r="46" spans="1:3" ht="14.25" thickBot="1" thickTop="1">
      <c r="A46" s="7" t="s">
        <v>6</v>
      </c>
      <c r="B46" s="9">
        <f>P33</f>
        <v>0</v>
      </c>
      <c r="C46" s="9">
        <f>Q33</f>
        <v>0</v>
      </c>
    </row>
    <row r="47" spans="1:3" ht="14.25" thickBot="1" thickTop="1">
      <c r="A47" s="7" t="s">
        <v>7</v>
      </c>
      <c r="B47" s="9"/>
      <c r="C47" s="9">
        <f>R33</f>
        <v>0</v>
      </c>
    </row>
    <row r="48" spans="1:3" ht="14.25" thickBot="1" thickTop="1">
      <c r="A48" s="7" t="s">
        <v>8</v>
      </c>
      <c r="B48" s="9"/>
      <c r="C48" s="10">
        <f>S33</f>
        <v>0</v>
      </c>
    </row>
    <row r="49" spans="1:3" ht="14.25" thickBot="1" thickTop="1">
      <c r="A49" s="7" t="s">
        <v>9</v>
      </c>
      <c r="B49" s="9">
        <f>T33</f>
        <v>0</v>
      </c>
      <c r="C49" s="9">
        <f>U33</f>
        <v>0</v>
      </c>
    </row>
    <row r="50" spans="1:3" ht="14.25" thickBot="1" thickTop="1">
      <c r="A50" s="7" t="s">
        <v>10</v>
      </c>
      <c r="B50" s="9">
        <f>V33</f>
        <v>0</v>
      </c>
      <c r="C50" s="9">
        <f>W33</f>
        <v>0</v>
      </c>
    </row>
    <row r="51" spans="1:3" ht="14.25" thickBot="1" thickTop="1">
      <c r="A51" s="7" t="s">
        <v>11</v>
      </c>
      <c r="B51" s="9">
        <f>X33</f>
        <v>0</v>
      </c>
      <c r="C51" s="9">
        <f>Y33</f>
        <v>0</v>
      </c>
    </row>
    <row r="52" spans="1:3" ht="14.25" thickBot="1" thickTop="1">
      <c r="A52" s="7" t="s">
        <v>12</v>
      </c>
      <c r="B52" s="9">
        <f>Z33</f>
        <v>0</v>
      </c>
      <c r="C52" s="9">
        <f>AA33</f>
        <v>0</v>
      </c>
    </row>
    <row r="53" spans="1:3" ht="14.25" thickBot="1" thickTop="1">
      <c r="A53" s="7" t="s">
        <v>13</v>
      </c>
      <c r="B53" s="9">
        <f>AB33</f>
        <v>0</v>
      </c>
      <c r="C53" s="3"/>
    </row>
    <row r="54" spans="1:3" ht="14.25" thickBot="1" thickTop="1">
      <c r="A54" s="7" t="s">
        <v>14</v>
      </c>
      <c r="B54" s="9">
        <f>AC33</f>
        <v>0</v>
      </c>
      <c r="C54" s="3"/>
    </row>
    <row r="55" spans="1:3" ht="14.25" thickBot="1" thickTop="1">
      <c r="A55" s="7" t="s">
        <v>15</v>
      </c>
      <c r="B55" s="9">
        <f>AD33</f>
        <v>0</v>
      </c>
      <c r="C55" s="3"/>
    </row>
    <row r="56" spans="1:3" ht="14.25" thickBot="1" thickTop="1">
      <c r="A56" s="7" t="s">
        <v>16</v>
      </c>
      <c r="B56" s="9">
        <f>AE33</f>
        <v>0</v>
      </c>
      <c r="C56" s="3"/>
    </row>
    <row r="57" spans="1:3" ht="14.25" thickBot="1" thickTop="1">
      <c r="A57" s="7" t="s">
        <v>17</v>
      </c>
      <c r="B57" s="9">
        <f>AF33</f>
        <v>0</v>
      </c>
      <c r="C57" s="3"/>
    </row>
    <row r="58" spans="1:3" ht="14.25" thickBot="1" thickTop="1">
      <c r="A58" s="7" t="s">
        <v>18</v>
      </c>
      <c r="B58" s="9">
        <f>AG33</f>
        <v>0</v>
      </c>
      <c r="C58" s="3"/>
    </row>
    <row r="59" spans="1:3" ht="14.25" thickBot="1" thickTop="1">
      <c r="A59" s="7" t="s">
        <v>19</v>
      </c>
      <c r="B59" s="9">
        <f>AH33</f>
        <v>0</v>
      </c>
      <c r="C59" s="3"/>
    </row>
    <row r="60" spans="1:3" ht="14.25" thickBot="1" thickTop="1">
      <c r="A60" s="7" t="s">
        <v>20</v>
      </c>
      <c r="B60" s="4"/>
      <c r="C60" s="10">
        <f>AI33</f>
        <v>0</v>
      </c>
    </row>
    <row r="61" spans="1:3" ht="14.25" thickBot="1" thickTop="1">
      <c r="A61" s="7" t="s">
        <v>21</v>
      </c>
      <c r="B61" s="4"/>
      <c r="C61" s="10">
        <f>AJ33</f>
        <v>0</v>
      </c>
    </row>
    <row r="62" spans="1:3" ht="14.25" thickBot="1" thickTop="1">
      <c r="A62" s="7" t="s">
        <v>22</v>
      </c>
      <c r="B62" s="4"/>
      <c r="C62" s="10">
        <f>AK33</f>
        <v>0</v>
      </c>
    </row>
    <row r="63" spans="1:3" ht="14.25" thickBot="1" thickTop="1">
      <c r="A63" s="7" t="s">
        <v>23</v>
      </c>
      <c r="B63" s="4"/>
      <c r="C63" s="10">
        <f>AL33</f>
        <v>0</v>
      </c>
    </row>
    <row r="64" spans="1:3" ht="14.25" thickBot="1" thickTop="1">
      <c r="A64" s="8" t="s">
        <v>24</v>
      </c>
      <c r="B64" s="11">
        <f>AM33</f>
        <v>0</v>
      </c>
      <c r="C64" s="11">
        <f>AN33</f>
        <v>0</v>
      </c>
    </row>
    <row r="65" spans="1:3" ht="14.25" thickBot="1" thickTop="1">
      <c r="A65" s="7" t="s">
        <v>30</v>
      </c>
      <c r="B65" s="24">
        <f>SUM(B41:B64)</f>
        <v>0</v>
      </c>
      <c r="C65" s="24">
        <f>SUM(C41:C64)</f>
        <v>0</v>
      </c>
    </row>
    <row r="66" ht="13.5" thickTop="1"/>
  </sheetData>
  <mergeCells count="17"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68"/>
  <sheetViews>
    <sheetView rightToLeft="1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8" sqref="J8"/>
    </sheetView>
  </sheetViews>
  <sheetFormatPr defaultColWidth="9.140625" defaultRowHeight="12.75"/>
  <cols>
    <col min="1" max="1" width="9.140625" style="38" customWidth="1"/>
    <col min="2" max="2" width="14.00390625" style="38" bestFit="1" customWidth="1"/>
    <col min="3" max="3" width="15.57421875" style="38" bestFit="1" customWidth="1"/>
    <col min="4" max="5" width="12.00390625" style="38" bestFit="1" customWidth="1"/>
    <col min="6" max="9" width="11.00390625" style="38" bestFit="1" customWidth="1"/>
    <col min="10" max="10" width="13.8515625" style="38" bestFit="1" customWidth="1"/>
    <col min="11" max="11" width="9.140625" style="38" customWidth="1"/>
    <col min="12" max="15" width="11.00390625" style="38" bestFit="1" customWidth="1"/>
    <col min="16" max="16" width="12.00390625" style="38" bestFit="1" customWidth="1"/>
    <col min="17" max="17" width="9.140625" style="38" customWidth="1"/>
    <col min="18" max="18" width="12.00390625" style="38" bestFit="1" customWidth="1"/>
    <col min="19" max="19" width="12.7109375" style="38" bestFit="1" customWidth="1"/>
    <col min="20" max="20" width="8.00390625" style="38" bestFit="1" customWidth="1"/>
    <col min="21" max="23" width="11.00390625" style="38" bestFit="1" customWidth="1"/>
    <col min="24" max="24" width="9.140625" style="38" customWidth="1"/>
    <col min="25" max="27" width="11.00390625" style="38" bestFit="1" customWidth="1"/>
    <col min="28" max="28" width="11.8515625" style="38" bestFit="1" customWidth="1"/>
    <col min="29" max="29" width="19.57421875" style="38" bestFit="1" customWidth="1"/>
    <col min="30" max="30" width="14.57421875" style="38" bestFit="1" customWidth="1"/>
    <col min="31" max="31" width="12.57421875" style="38" bestFit="1" customWidth="1"/>
    <col min="32" max="32" width="12.421875" style="38" bestFit="1" customWidth="1"/>
    <col min="33" max="34" width="9.140625" style="38" customWidth="1"/>
    <col min="35" max="35" width="10.00390625" style="38" bestFit="1" customWidth="1"/>
    <col min="36" max="36" width="20.7109375" style="38" bestFit="1" customWidth="1"/>
    <col min="37" max="37" width="15.00390625" style="38" bestFit="1" customWidth="1"/>
    <col min="38" max="38" width="16.00390625" style="38" bestFit="1" customWidth="1"/>
    <col min="39" max="16384" width="9.140625" style="38" customWidth="1"/>
  </cols>
  <sheetData>
    <row r="1" spans="1:40" ht="18.75" thickBot="1">
      <c r="A1" s="132" t="s">
        <v>27</v>
      </c>
      <c r="B1" s="144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16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s="62" customFormat="1" ht="16.5" thickTop="1">
      <c r="A2" s="133"/>
      <c r="B2" s="145"/>
      <c r="C2" s="133"/>
      <c r="D2" s="60" t="s">
        <v>42</v>
      </c>
      <c r="E2" s="61" t="s">
        <v>26</v>
      </c>
      <c r="F2" s="60" t="s">
        <v>42</v>
      </c>
      <c r="G2" s="61" t="s">
        <v>26</v>
      </c>
      <c r="H2" s="60" t="s">
        <v>42</v>
      </c>
      <c r="I2" s="61" t="s">
        <v>26</v>
      </c>
      <c r="J2" s="60" t="s">
        <v>42</v>
      </c>
      <c r="K2" s="61" t="s">
        <v>26</v>
      </c>
      <c r="L2" s="60" t="s">
        <v>42</v>
      </c>
      <c r="M2" s="61" t="s">
        <v>26</v>
      </c>
      <c r="N2" s="60" t="s">
        <v>42</v>
      </c>
      <c r="O2" s="61" t="s">
        <v>26</v>
      </c>
      <c r="P2" s="60" t="s">
        <v>42</v>
      </c>
      <c r="Q2" s="61" t="s">
        <v>26</v>
      </c>
      <c r="R2" s="61" t="s">
        <v>26</v>
      </c>
      <c r="S2" s="61" t="s">
        <v>26</v>
      </c>
      <c r="T2" s="60" t="s">
        <v>42</v>
      </c>
      <c r="U2" s="61" t="s">
        <v>26</v>
      </c>
      <c r="V2" s="60" t="s">
        <v>42</v>
      </c>
      <c r="W2" s="61" t="s">
        <v>26</v>
      </c>
      <c r="X2" s="60" t="s">
        <v>42</v>
      </c>
      <c r="Y2" s="61" t="s">
        <v>26</v>
      </c>
      <c r="Z2" s="60" t="s">
        <v>42</v>
      </c>
      <c r="AA2" s="61" t="s">
        <v>26</v>
      </c>
      <c r="AB2" s="60" t="s">
        <v>42</v>
      </c>
      <c r="AC2" s="60" t="s">
        <v>42</v>
      </c>
      <c r="AD2" s="60" t="s">
        <v>42</v>
      </c>
      <c r="AE2" s="60" t="s">
        <v>42</v>
      </c>
      <c r="AF2" s="60" t="s">
        <v>42</v>
      </c>
      <c r="AG2" s="60" t="s">
        <v>42</v>
      </c>
      <c r="AH2" s="60" t="s">
        <v>42</v>
      </c>
      <c r="AI2" s="61" t="s">
        <v>26</v>
      </c>
      <c r="AJ2" s="61" t="s">
        <v>26</v>
      </c>
      <c r="AK2" s="61" t="s">
        <v>26</v>
      </c>
      <c r="AL2" s="61" t="s">
        <v>26</v>
      </c>
      <c r="AM2" s="60" t="s">
        <v>42</v>
      </c>
      <c r="AN2" s="61" t="s">
        <v>26</v>
      </c>
    </row>
    <row r="3" spans="1:40" ht="12.75">
      <c r="A3" s="41"/>
      <c r="B3" s="42"/>
      <c r="C3" s="43" t="s">
        <v>44</v>
      </c>
      <c r="D3" s="44">
        <f aca="true" t="shared" si="0" ref="D3:D32">SUMIF($F$2:$AN$2,$F$2,F3:AN3)</f>
        <v>0</v>
      </c>
      <c r="E3" s="44">
        <f aca="true" t="shared" si="1" ref="E3:E32">SUMIF($F$2:$AN$2,$G$2,F3:AN3)</f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75"/>
      <c r="AJ3" s="63"/>
      <c r="AK3" s="63"/>
      <c r="AL3" s="63"/>
      <c r="AM3" s="63"/>
      <c r="AN3" s="63"/>
    </row>
    <row r="4" spans="1:40" ht="12.75">
      <c r="A4" s="41"/>
      <c r="B4" s="42"/>
      <c r="C4" s="45" t="s">
        <v>45</v>
      </c>
      <c r="D4" s="44">
        <f t="shared" si="0"/>
        <v>0</v>
      </c>
      <c r="E4" s="44">
        <f t="shared" si="1"/>
        <v>0</v>
      </c>
      <c r="F4" s="44">
        <f>يناير!F33</f>
        <v>0</v>
      </c>
      <c r="G4" s="44">
        <f>يناير!G33</f>
        <v>0</v>
      </c>
      <c r="H4" s="44">
        <f>يناير!H33</f>
        <v>0</v>
      </c>
      <c r="I4" s="44">
        <f>يناير!I33</f>
        <v>0</v>
      </c>
      <c r="J4" s="44">
        <f>يناير!J33</f>
        <v>0</v>
      </c>
      <c r="K4" s="44">
        <f>يناير!K33</f>
        <v>0</v>
      </c>
      <c r="L4" s="44">
        <f>يناير!L33</f>
        <v>0</v>
      </c>
      <c r="M4" s="44">
        <f>يناير!M33</f>
        <v>0</v>
      </c>
      <c r="N4" s="44">
        <f>يناير!N33</f>
        <v>0</v>
      </c>
      <c r="O4" s="44">
        <f>يناير!O33</f>
        <v>0</v>
      </c>
      <c r="P4" s="44">
        <f>يناير!P33</f>
        <v>0</v>
      </c>
      <c r="Q4" s="44">
        <f>يناير!Q33</f>
        <v>0</v>
      </c>
      <c r="R4" s="44">
        <f>يناير!R33</f>
        <v>0</v>
      </c>
      <c r="S4" s="44">
        <f>يناير!S33</f>
        <v>0</v>
      </c>
      <c r="T4" s="44">
        <f>يناير!T33</f>
        <v>0</v>
      </c>
      <c r="U4" s="44">
        <f>يناير!U33</f>
        <v>0</v>
      </c>
      <c r="V4" s="44">
        <f>يناير!V33</f>
        <v>0</v>
      </c>
      <c r="W4" s="44">
        <f>يناير!W33</f>
        <v>0</v>
      </c>
      <c r="X4" s="44">
        <f>يناير!X33</f>
        <v>0</v>
      </c>
      <c r="Y4" s="44">
        <f>يناير!Y33</f>
        <v>0</v>
      </c>
      <c r="Z4" s="44">
        <f>يناير!Z33</f>
        <v>0</v>
      </c>
      <c r="AA4" s="44">
        <f>يناير!AA33</f>
        <v>0</v>
      </c>
      <c r="AB4" s="44">
        <f>يناير!AB33</f>
        <v>0</v>
      </c>
      <c r="AC4" s="44">
        <f>يناير!AC33</f>
        <v>0</v>
      </c>
      <c r="AD4" s="44">
        <f>يناير!AD33</f>
        <v>0</v>
      </c>
      <c r="AE4" s="44">
        <f>يناير!AE33</f>
        <v>0</v>
      </c>
      <c r="AF4" s="44">
        <f>يناير!AF33</f>
        <v>0</v>
      </c>
      <c r="AG4" s="44">
        <f>يناير!AG33</f>
        <v>0</v>
      </c>
      <c r="AH4" s="44">
        <f>يناير!AH33</f>
        <v>0</v>
      </c>
      <c r="AI4" s="44">
        <f>يناير!AI33</f>
        <v>0</v>
      </c>
      <c r="AJ4" s="44">
        <f>يناير!AJ33</f>
        <v>0</v>
      </c>
      <c r="AK4" s="44">
        <f>يناير!AK33</f>
        <v>0</v>
      </c>
      <c r="AL4" s="44">
        <f>يناير!AL33</f>
        <v>0</v>
      </c>
      <c r="AM4" s="44">
        <f>يناير!AM33</f>
        <v>0</v>
      </c>
      <c r="AN4" s="44">
        <f>يناير!AN33</f>
        <v>0</v>
      </c>
    </row>
    <row r="5" spans="1:40" ht="12.75">
      <c r="A5" s="41"/>
      <c r="B5" s="42"/>
      <c r="C5" s="46" t="s">
        <v>46</v>
      </c>
      <c r="D5" s="44">
        <f t="shared" si="0"/>
        <v>0</v>
      </c>
      <c r="E5" s="44">
        <f t="shared" si="1"/>
        <v>0</v>
      </c>
      <c r="F5" s="44">
        <f>فبراير!F33</f>
        <v>0</v>
      </c>
      <c r="G5" s="44">
        <f>فبراير!G33</f>
        <v>0</v>
      </c>
      <c r="H5" s="44">
        <f>فبراير!H33</f>
        <v>0</v>
      </c>
      <c r="I5" s="44">
        <f>فبراير!I33</f>
        <v>0</v>
      </c>
      <c r="J5" s="44">
        <f>فبراير!J33</f>
        <v>0</v>
      </c>
      <c r="K5" s="44">
        <f>فبراير!K33</f>
        <v>0</v>
      </c>
      <c r="L5" s="44">
        <f>فبراير!L33</f>
        <v>0</v>
      </c>
      <c r="M5" s="44">
        <f>فبراير!M33</f>
        <v>0</v>
      </c>
      <c r="N5" s="44">
        <f>فبراير!N33</f>
        <v>0</v>
      </c>
      <c r="O5" s="44">
        <f>فبراير!O33</f>
        <v>0</v>
      </c>
      <c r="P5" s="44">
        <f>فبراير!P33</f>
        <v>0</v>
      </c>
      <c r="Q5" s="44">
        <f>فبراير!Q33</f>
        <v>0</v>
      </c>
      <c r="R5" s="44">
        <f>فبراير!R33</f>
        <v>0</v>
      </c>
      <c r="S5" s="44">
        <f>فبراير!S33</f>
        <v>0</v>
      </c>
      <c r="T5" s="44">
        <f>فبراير!T33</f>
        <v>0</v>
      </c>
      <c r="U5" s="44">
        <f>فبراير!U33</f>
        <v>0</v>
      </c>
      <c r="V5" s="44">
        <f>فبراير!V33</f>
        <v>0</v>
      </c>
      <c r="W5" s="44">
        <f>فبراير!W33</f>
        <v>0</v>
      </c>
      <c r="X5" s="44">
        <f>فبراير!X33</f>
        <v>0</v>
      </c>
      <c r="Y5" s="44">
        <f>فبراير!Y33</f>
        <v>0</v>
      </c>
      <c r="Z5" s="44">
        <f>فبراير!Z33</f>
        <v>0</v>
      </c>
      <c r="AA5" s="44">
        <f>فبراير!AA33</f>
        <v>0</v>
      </c>
      <c r="AB5" s="44">
        <f>فبراير!AB33</f>
        <v>0</v>
      </c>
      <c r="AC5" s="44">
        <f>فبراير!AC33</f>
        <v>0</v>
      </c>
      <c r="AD5" s="44">
        <f>فبراير!AD33</f>
        <v>0</v>
      </c>
      <c r="AE5" s="44">
        <f>فبراير!AE33</f>
        <v>0</v>
      </c>
      <c r="AF5" s="44">
        <f>فبراير!AF33</f>
        <v>0</v>
      </c>
      <c r="AG5" s="44">
        <f>فبراير!AG33</f>
        <v>0</v>
      </c>
      <c r="AH5" s="44">
        <f>فبراير!AH33</f>
        <v>0</v>
      </c>
      <c r="AI5" s="44">
        <f>فبراير!AI33</f>
        <v>0</v>
      </c>
      <c r="AJ5" s="44">
        <f>فبراير!AJ33</f>
        <v>0</v>
      </c>
      <c r="AK5" s="44">
        <f>فبراير!AK33</f>
        <v>0</v>
      </c>
      <c r="AL5" s="44">
        <f>فبراير!AL33</f>
        <v>0</v>
      </c>
      <c r="AM5" s="44">
        <f>فبراير!AM33</f>
        <v>0</v>
      </c>
      <c r="AN5" s="44">
        <f>فبراير!AN33</f>
        <v>0</v>
      </c>
    </row>
    <row r="6" spans="1:40" ht="12.75">
      <c r="A6" s="41"/>
      <c r="B6" s="42"/>
      <c r="C6" s="45" t="s">
        <v>47</v>
      </c>
      <c r="D6" s="44">
        <f t="shared" si="0"/>
        <v>0</v>
      </c>
      <c r="E6" s="44">
        <f t="shared" si="1"/>
        <v>0</v>
      </c>
      <c r="F6" s="44">
        <f>مارس!F80</f>
        <v>0</v>
      </c>
      <c r="G6" s="44">
        <f>مارس!G80</f>
        <v>0</v>
      </c>
      <c r="H6" s="44">
        <f>مارس!H80</f>
        <v>0</v>
      </c>
      <c r="I6" s="44">
        <f>مارس!I80</f>
        <v>0</v>
      </c>
      <c r="J6" s="44">
        <f>مارس!J80</f>
        <v>0</v>
      </c>
      <c r="K6" s="44">
        <f>مارس!K80</f>
        <v>0</v>
      </c>
      <c r="L6" s="44">
        <f>مارس!L80</f>
        <v>0</v>
      </c>
      <c r="M6" s="44">
        <f>مارس!M80</f>
        <v>0</v>
      </c>
      <c r="N6" s="44">
        <f>مارس!N80</f>
        <v>0</v>
      </c>
      <c r="O6" s="44">
        <f>مارس!O80</f>
        <v>0</v>
      </c>
      <c r="P6" s="44">
        <f>مارس!P80</f>
        <v>0</v>
      </c>
      <c r="Q6" s="44">
        <f>مارس!Q80</f>
        <v>0</v>
      </c>
      <c r="R6" s="44">
        <f>مارس!R80</f>
        <v>0</v>
      </c>
      <c r="S6" s="44">
        <f>مارس!S80</f>
        <v>0</v>
      </c>
      <c r="T6" s="44">
        <f>مارس!T80</f>
        <v>0</v>
      </c>
      <c r="U6" s="44">
        <f>مارس!U80</f>
        <v>0</v>
      </c>
      <c r="V6" s="44">
        <f>مارس!V80</f>
        <v>0</v>
      </c>
      <c r="W6" s="44">
        <f>مارس!W80</f>
        <v>0</v>
      </c>
      <c r="X6" s="44">
        <f>مارس!X80</f>
        <v>0</v>
      </c>
      <c r="Y6" s="44">
        <f>مارس!Y80</f>
        <v>0</v>
      </c>
      <c r="Z6" s="44">
        <f>مارس!Z80</f>
        <v>0</v>
      </c>
      <c r="AA6" s="44">
        <f>مارس!AA80</f>
        <v>0</v>
      </c>
      <c r="AB6" s="44">
        <f>مارس!AB80</f>
        <v>0</v>
      </c>
      <c r="AC6" s="44">
        <f>مارس!AC80</f>
        <v>0</v>
      </c>
      <c r="AD6" s="44">
        <f>مارس!AD80</f>
        <v>0</v>
      </c>
      <c r="AE6" s="44">
        <f>مارس!AE80</f>
        <v>0</v>
      </c>
      <c r="AF6" s="44">
        <f>مارس!AF80</f>
        <v>0</v>
      </c>
      <c r="AG6" s="44">
        <f>مارس!AG80</f>
        <v>0</v>
      </c>
      <c r="AH6" s="44">
        <f>مارس!AH80</f>
        <v>0</v>
      </c>
      <c r="AI6" s="44">
        <f>مارس!AI80</f>
        <v>0</v>
      </c>
      <c r="AJ6" s="44">
        <f>مارس!AJ80</f>
        <v>0</v>
      </c>
      <c r="AK6" s="44">
        <f>مارس!AK80</f>
        <v>0</v>
      </c>
      <c r="AL6" s="44">
        <f>مارس!AL80</f>
        <v>0</v>
      </c>
      <c r="AM6" s="44">
        <f>مارس!AM80</f>
        <v>0</v>
      </c>
      <c r="AN6" s="44">
        <f>مارس!AN80</f>
        <v>0</v>
      </c>
    </row>
    <row r="7" spans="1:40" ht="12.75">
      <c r="A7" s="41"/>
      <c r="B7" s="42"/>
      <c r="C7" s="45" t="s">
        <v>48</v>
      </c>
      <c r="D7" s="44">
        <f t="shared" si="0"/>
        <v>0</v>
      </c>
      <c r="E7" s="44">
        <f t="shared" si="1"/>
        <v>0</v>
      </c>
      <c r="F7" s="44">
        <f>ابريل!F64</f>
        <v>0</v>
      </c>
      <c r="G7" s="44">
        <f>ابريل!G64</f>
        <v>0</v>
      </c>
      <c r="H7" s="44">
        <f>ابريل!H64</f>
        <v>0</v>
      </c>
      <c r="I7" s="44">
        <f>ابريل!I64</f>
        <v>0</v>
      </c>
      <c r="J7" s="44">
        <f>ابريل!J64</f>
        <v>0</v>
      </c>
      <c r="K7" s="44">
        <f>ابريل!K64</f>
        <v>0</v>
      </c>
      <c r="L7" s="44">
        <f>ابريل!L64</f>
        <v>0</v>
      </c>
      <c r="M7" s="44">
        <f>ابريل!M64</f>
        <v>0</v>
      </c>
      <c r="N7" s="44">
        <f>ابريل!N64</f>
        <v>0</v>
      </c>
      <c r="O7" s="44">
        <f>ابريل!O64</f>
        <v>0</v>
      </c>
      <c r="P7" s="44">
        <f>ابريل!P64</f>
        <v>0</v>
      </c>
      <c r="Q7" s="44">
        <f>ابريل!Q64</f>
        <v>0</v>
      </c>
      <c r="R7" s="44">
        <f>ابريل!R64</f>
        <v>0</v>
      </c>
      <c r="S7" s="44">
        <f>ابريل!S64</f>
        <v>0</v>
      </c>
      <c r="T7" s="44">
        <f>ابريل!T64</f>
        <v>0</v>
      </c>
      <c r="U7" s="44">
        <f>ابريل!U64</f>
        <v>0</v>
      </c>
      <c r="V7" s="44">
        <f>ابريل!V64</f>
        <v>0</v>
      </c>
      <c r="W7" s="44">
        <f>ابريل!W64</f>
        <v>0</v>
      </c>
      <c r="X7" s="44">
        <f>ابريل!X64</f>
        <v>0</v>
      </c>
      <c r="Y7" s="44">
        <f>ابريل!Y64</f>
        <v>0</v>
      </c>
      <c r="Z7" s="44">
        <f>ابريل!Z64</f>
        <v>0</v>
      </c>
      <c r="AA7" s="44">
        <f>ابريل!AA64</f>
        <v>0</v>
      </c>
      <c r="AB7" s="44">
        <f>ابريل!AB64</f>
        <v>0</v>
      </c>
      <c r="AC7" s="44">
        <f>ابريل!AC64</f>
        <v>0</v>
      </c>
      <c r="AD7" s="44">
        <f>ابريل!AD64</f>
        <v>0</v>
      </c>
      <c r="AE7" s="44">
        <f>ابريل!AE64</f>
        <v>0</v>
      </c>
      <c r="AF7" s="44">
        <f>ابريل!AF64</f>
        <v>0</v>
      </c>
      <c r="AG7" s="44">
        <f>ابريل!AG64</f>
        <v>0</v>
      </c>
      <c r="AH7" s="44">
        <f>ابريل!AH64</f>
        <v>0</v>
      </c>
      <c r="AI7" s="44">
        <f>ابريل!AI64</f>
        <v>0</v>
      </c>
      <c r="AJ7" s="44">
        <f>ابريل!AJ64</f>
        <v>0</v>
      </c>
      <c r="AK7" s="44">
        <f>ابريل!AK64</f>
        <v>0</v>
      </c>
      <c r="AL7" s="44">
        <f>ابريل!AL64</f>
        <v>0</v>
      </c>
      <c r="AM7" s="44">
        <f>ابريل!AM64</f>
        <v>0</v>
      </c>
      <c r="AN7" s="44">
        <f>ابريل!AN64</f>
        <v>0</v>
      </c>
    </row>
    <row r="8" spans="1:40" ht="12.75">
      <c r="A8" s="41"/>
      <c r="B8" s="42"/>
      <c r="C8" s="45" t="s">
        <v>49</v>
      </c>
      <c r="D8" s="44">
        <f t="shared" si="0"/>
        <v>0</v>
      </c>
      <c r="E8" s="44">
        <f t="shared" si="1"/>
        <v>0</v>
      </c>
      <c r="F8" s="44">
        <f>مايو!F63</f>
        <v>0</v>
      </c>
      <c r="G8" s="44">
        <f>مايو!G63</f>
        <v>0</v>
      </c>
      <c r="H8" s="44">
        <f>مايو!H63</f>
        <v>0</v>
      </c>
      <c r="I8" s="44">
        <f>مايو!I63</f>
        <v>0</v>
      </c>
      <c r="J8" s="44">
        <f>مايو!J63</f>
        <v>0</v>
      </c>
      <c r="K8" s="44">
        <f>مايو!K63</f>
        <v>0</v>
      </c>
      <c r="L8" s="44">
        <f>مايو!L63</f>
        <v>0</v>
      </c>
      <c r="M8" s="44">
        <f>مايو!M63</f>
        <v>0</v>
      </c>
      <c r="N8" s="44">
        <f>مايو!N63</f>
        <v>0</v>
      </c>
      <c r="O8" s="44">
        <f>مايو!O63</f>
        <v>0</v>
      </c>
      <c r="P8" s="44">
        <f>مايو!P63</f>
        <v>0</v>
      </c>
      <c r="Q8" s="44">
        <f>مايو!Q63</f>
        <v>0</v>
      </c>
      <c r="R8" s="44">
        <f>مايو!R63</f>
        <v>0</v>
      </c>
      <c r="S8" s="44">
        <f>مايو!S63</f>
        <v>0</v>
      </c>
      <c r="T8" s="44">
        <f>مايو!T63</f>
        <v>0</v>
      </c>
      <c r="U8" s="44">
        <f>مايو!U63</f>
        <v>0</v>
      </c>
      <c r="V8" s="44">
        <f>مايو!V63</f>
        <v>0</v>
      </c>
      <c r="W8" s="44">
        <f>مايو!W63</f>
        <v>0</v>
      </c>
      <c r="X8" s="44">
        <f>مايو!X63</f>
        <v>0</v>
      </c>
      <c r="Y8" s="44">
        <f>مايو!Y63</f>
        <v>0</v>
      </c>
      <c r="Z8" s="44">
        <f>مايو!Z63</f>
        <v>0</v>
      </c>
      <c r="AA8" s="44">
        <f>مايو!AA63</f>
        <v>0</v>
      </c>
      <c r="AB8" s="44">
        <f>مايو!AB63</f>
        <v>0</v>
      </c>
      <c r="AC8" s="44">
        <f>مايو!AC63</f>
        <v>0</v>
      </c>
      <c r="AD8" s="44">
        <f>مايو!AD63</f>
        <v>0</v>
      </c>
      <c r="AE8" s="44">
        <f>مايو!AE63</f>
        <v>0</v>
      </c>
      <c r="AF8" s="44">
        <f>مايو!AF63</f>
        <v>0</v>
      </c>
      <c r="AG8" s="44">
        <f>مايو!AG63</f>
        <v>0</v>
      </c>
      <c r="AH8" s="44">
        <f>مايو!AH63</f>
        <v>0</v>
      </c>
      <c r="AI8" s="44">
        <f>مايو!AI63</f>
        <v>0</v>
      </c>
      <c r="AJ8" s="44">
        <f>مايو!AJ63</f>
        <v>0</v>
      </c>
      <c r="AK8" s="44">
        <f>مايو!AK63</f>
        <v>0</v>
      </c>
      <c r="AL8" s="44">
        <f>مايو!AL63</f>
        <v>0</v>
      </c>
      <c r="AM8" s="44">
        <f>مايو!AM63</f>
        <v>0</v>
      </c>
      <c r="AN8" s="44">
        <f>مايو!AN63</f>
        <v>0</v>
      </c>
    </row>
    <row r="9" spans="1:40" ht="12.75">
      <c r="A9" s="41"/>
      <c r="B9" s="42"/>
      <c r="C9" s="45" t="s">
        <v>50</v>
      </c>
      <c r="D9" s="44">
        <f t="shared" si="0"/>
        <v>0</v>
      </c>
      <c r="E9" s="44">
        <f t="shared" si="1"/>
        <v>0</v>
      </c>
      <c r="F9" s="44">
        <f>يونيو!F51</f>
        <v>0</v>
      </c>
      <c r="G9" s="44">
        <f>يونيو!G51</f>
        <v>0</v>
      </c>
      <c r="H9" s="44">
        <f>يونيو!H51</f>
        <v>0</v>
      </c>
      <c r="I9" s="44">
        <f>يونيو!I51</f>
        <v>0</v>
      </c>
      <c r="J9" s="44">
        <f>يونيو!J51</f>
        <v>0</v>
      </c>
      <c r="K9" s="44">
        <f>يونيو!K51</f>
        <v>0</v>
      </c>
      <c r="L9" s="44">
        <f>يونيو!L51</f>
        <v>0</v>
      </c>
      <c r="M9" s="44">
        <f>يونيو!M51</f>
        <v>0</v>
      </c>
      <c r="N9" s="44">
        <f>يونيو!N51</f>
        <v>0</v>
      </c>
      <c r="O9" s="44">
        <f>يونيو!O51</f>
        <v>0</v>
      </c>
      <c r="P9" s="44">
        <f>يونيو!P51</f>
        <v>0</v>
      </c>
      <c r="Q9" s="44">
        <f>يونيو!Q51</f>
        <v>0</v>
      </c>
      <c r="R9" s="44">
        <f>يونيو!R51</f>
        <v>0</v>
      </c>
      <c r="S9" s="44">
        <f>يونيو!S51</f>
        <v>0</v>
      </c>
      <c r="T9" s="44">
        <f>يونيو!T51</f>
        <v>0</v>
      </c>
      <c r="U9" s="44">
        <f>يونيو!U51</f>
        <v>0</v>
      </c>
      <c r="V9" s="44">
        <f>يونيو!V51</f>
        <v>0</v>
      </c>
      <c r="W9" s="44">
        <f>يونيو!W51</f>
        <v>0</v>
      </c>
      <c r="X9" s="44">
        <f>يونيو!X51</f>
        <v>0</v>
      </c>
      <c r="Y9" s="44">
        <f>يونيو!Y51</f>
        <v>0</v>
      </c>
      <c r="Z9" s="44">
        <f>يونيو!Z51</f>
        <v>0</v>
      </c>
      <c r="AA9" s="44">
        <f>يونيو!AA51</f>
        <v>0</v>
      </c>
      <c r="AB9" s="44">
        <f>يونيو!AB51</f>
        <v>0</v>
      </c>
      <c r="AC9" s="44">
        <f>يونيو!AC51</f>
        <v>0</v>
      </c>
      <c r="AD9" s="44">
        <f>يونيو!AD51</f>
        <v>0</v>
      </c>
      <c r="AE9" s="44">
        <f>يونيو!AE51</f>
        <v>0</v>
      </c>
      <c r="AF9" s="44">
        <f>يونيو!AF51</f>
        <v>0</v>
      </c>
      <c r="AG9" s="44">
        <f>يونيو!AG51</f>
        <v>0</v>
      </c>
      <c r="AH9" s="44">
        <f>يونيو!AH51</f>
        <v>0</v>
      </c>
      <c r="AI9" s="44">
        <f>يونيو!AI51</f>
        <v>0</v>
      </c>
      <c r="AJ9" s="44">
        <f>يونيو!AJ51</f>
        <v>0</v>
      </c>
      <c r="AK9" s="44">
        <f>يونيو!AK51</f>
        <v>0</v>
      </c>
      <c r="AL9" s="44">
        <f>يونيو!AL51</f>
        <v>0</v>
      </c>
      <c r="AM9" s="44">
        <f>يونيو!AM51</f>
        <v>0</v>
      </c>
      <c r="AN9" s="44">
        <f>يونيو!AN51</f>
        <v>0</v>
      </c>
    </row>
    <row r="10" spans="1:40" ht="12.75">
      <c r="A10" s="41"/>
      <c r="B10" s="42"/>
      <c r="C10" s="45" t="s">
        <v>51</v>
      </c>
      <c r="D10" s="44">
        <f t="shared" si="0"/>
        <v>0</v>
      </c>
      <c r="E10" s="44">
        <f t="shared" si="1"/>
        <v>0</v>
      </c>
      <c r="F10" s="44">
        <f>يوليو!F63</f>
        <v>0</v>
      </c>
      <c r="G10" s="44">
        <f>يوليو!G63</f>
        <v>0</v>
      </c>
      <c r="H10" s="44">
        <f>يوليو!H63</f>
        <v>0</v>
      </c>
      <c r="I10" s="44">
        <f>يوليو!I63</f>
        <v>0</v>
      </c>
      <c r="J10" s="44">
        <f>يوليو!J63</f>
        <v>0</v>
      </c>
      <c r="K10" s="44">
        <f>يوليو!K63</f>
        <v>0</v>
      </c>
      <c r="L10" s="44">
        <f>يوليو!L63</f>
        <v>0</v>
      </c>
      <c r="M10" s="44">
        <f>يوليو!M63</f>
        <v>0</v>
      </c>
      <c r="N10" s="44">
        <f>يوليو!N63</f>
        <v>0</v>
      </c>
      <c r="O10" s="44">
        <f>يوليو!O63</f>
        <v>0</v>
      </c>
      <c r="P10" s="44">
        <f>يوليو!P63</f>
        <v>0</v>
      </c>
      <c r="Q10" s="44">
        <f>يوليو!Q63</f>
        <v>0</v>
      </c>
      <c r="R10" s="44">
        <f>يوليو!R63</f>
        <v>0</v>
      </c>
      <c r="S10" s="44">
        <f>يوليو!S63</f>
        <v>0</v>
      </c>
      <c r="T10" s="44">
        <f>يوليو!T63</f>
        <v>0</v>
      </c>
      <c r="U10" s="44">
        <f>يوليو!U63</f>
        <v>0</v>
      </c>
      <c r="V10" s="44">
        <f>يوليو!V63</f>
        <v>0</v>
      </c>
      <c r="W10" s="44">
        <f>يوليو!W63</f>
        <v>0</v>
      </c>
      <c r="X10" s="44">
        <f>يوليو!X63</f>
        <v>0</v>
      </c>
      <c r="Y10" s="44">
        <f>يوليو!Y63</f>
        <v>0</v>
      </c>
      <c r="Z10" s="44">
        <f>يوليو!Z63</f>
        <v>0</v>
      </c>
      <c r="AA10" s="44">
        <f>يوليو!AA63</f>
        <v>0</v>
      </c>
      <c r="AB10" s="44">
        <f>يوليو!AB63</f>
        <v>0</v>
      </c>
      <c r="AC10" s="44">
        <f>يوليو!AC63</f>
        <v>0</v>
      </c>
      <c r="AD10" s="44">
        <f>يوليو!AD63</f>
        <v>0</v>
      </c>
      <c r="AE10" s="44">
        <f>يوليو!AE63</f>
        <v>0</v>
      </c>
      <c r="AF10" s="44">
        <f>يوليو!AF63</f>
        <v>0</v>
      </c>
      <c r="AG10" s="44">
        <f>يوليو!AG63</f>
        <v>0</v>
      </c>
      <c r="AH10" s="44">
        <f>يوليو!AH63</f>
        <v>0</v>
      </c>
      <c r="AI10" s="44">
        <f>يوليو!AI63</f>
        <v>0</v>
      </c>
      <c r="AJ10" s="44">
        <f>يوليو!AJ63</f>
        <v>0</v>
      </c>
      <c r="AK10" s="44">
        <f>يوليو!AK63</f>
        <v>0</v>
      </c>
      <c r="AL10" s="44">
        <f>يوليو!AL63</f>
        <v>0</v>
      </c>
      <c r="AM10" s="44">
        <f>يوليو!AM63</f>
        <v>0</v>
      </c>
      <c r="AN10" s="44">
        <f>يوليو!AN63</f>
        <v>0</v>
      </c>
    </row>
    <row r="11" spans="1:40" ht="12.75">
      <c r="A11" s="41"/>
      <c r="B11" s="42"/>
      <c r="C11" s="45" t="s">
        <v>52</v>
      </c>
      <c r="D11" s="44">
        <f t="shared" si="0"/>
        <v>0</v>
      </c>
      <c r="E11" s="44">
        <f t="shared" si="1"/>
        <v>0</v>
      </c>
      <c r="F11" s="44">
        <f>اغسطس!F93</f>
        <v>0</v>
      </c>
      <c r="G11" s="44">
        <f>اغسطس!G93</f>
        <v>0</v>
      </c>
      <c r="H11" s="44">
        <f>اغسطس!H93</f>
        <v>0</v>
      </c>
      <c r="I11" s="44">
        <f>اغسطس!I93</f>
        <v>0</v>
      </c>
      <c r="J11" s="44">
        <f>اغسطس!J93</f>
        <v>0</v>
      </c>
      <c r="K11" s="44">
        <f>اغسطس!K93</f>
        <v>0</v>
      </c>
      <c r="L11" s="44">
        <f>اغسطس!L93</f>
        <v>0</v>
      </c>
      <c r="M11" s="44">
        <f>اغسطس!M93</f>
        <v>0</v>
      </c>
      <c r="N11" s="44">
        <f>اغسطس!N93</f>
        <v>0</v>
      </c>
      <c r="O11" s="44">
        <f>اغسطس!O93</f>
        <v>0</v>
      </c>
      <c r="P11" s="44">
        <f>اغسطس!P93</f>
        <v>0</v>
      </c>
      <c r="Q11" s="44">
        <f>اغسطس!Q93</f>
        <v>0</v>
      </c>
      <c r="R11" s="44">
        <f>اغسطس!R93</f>
        <v>0</v>
      </c>
      <c r="S11" s="44">
        <f>اغسطس!S93</f>
        <v>0</v>
      </c>
      <c r="T11" s="44">
        <f>اغسطس!T93</f>
        <v>0</v>
      </c>
      <c r="U11" s="44">
        <f>اغسطس!U93</f>
        <v>0</v>
      </c>
      <c r="V11" s="44">
        <f>اغسطس!V93</f>
        <v>0</v>
      </c>
      <c r="W11" s="44">
        <f>اغسطس!W93</f>
        <v>0</v>
      </c>
      <c r="X11" s="44">
        <f>اغسطس!X93</f>
        <v>0</v>
      </c>
      <c r="Y11" s="44">
        <f>اغسطس!Y93</f>
        <v>0</v>
      </c>
      <c r="Z11" s="44">
        <f>اغسطس!Z93</f>
        <v>0</v>
      </c>
      <c r="AA11" s="44">
        <f>اغسطس!AA93</f>
        <v>0</v>
      </c>
      <c r="AB11" s="44">
        <f>اغسطس!AB93</f>
        <v>0</v>
      </c>
      <c r="AC11" s="44">
        <f>اغسطس!AC93</f>
        <v>0</v>
      </c>
      <c r="AD11" s="44">
        <f>اغسطس!AD93</f>
        <v>0</v>
      </c>
      <c r="AE11" s="44">
        <f>اغسطس!AE93</f>
        <v>0</v>
      </c>
      <c r="AF11" s="44">
        <f>اغسطس!AF93</f>
        <v>0</v>
      </c>
      <c r="AG11" s="44">
        <f>اغسطس!AG93</f>
        <v>0</v>
      </c>
      <c r="AH11" s="44">
        <f>اغسطس!AH93</f>
        <v>0</v>
      </c>
      <c r="AI11" s="44">
        <f>اغسطس!AI93</f>
        <v>0</v>
      </c>
      <c r="AJ11" s="44">
        <f>اغسطس!AJ93</f>
        <v>0</v>
      </c>
      <c r="AK11" s="44">
        <f>اغسطس!AK93</f>
        <v>0</v>
      </c>
      <c r="AL11" s="44">
        <f>اغسطس!AL93</f>
        <v>0</v>
      </c>
      <c r="AM11" s="44">
        <f>اغسطس!AM93</f>
        <v>0</v>
      </c>
      <c r="AN11" s="44">
        <f>اغسطس!AN93</f>
        <v>0</v>
      </c>
    </row>
    <row r="12" spans="1:40" ht="12.75">
      <c r="A12" s="41"/>
      <c r="B12" s="42"/>
      <c r="C12" s="45" t="s">
        <v>53</v>
      </c>
      <c r="D12" s="44">
        <f t="shared" si="0"/>
        <v>0</v>
      </c>
      <c r="E12" s="44">
        <f t="shared" si="1"/>
        <v>0</v>
      </c>
      <c r="F12" s="44">
        <f>سبتمبر!F35</f>
        <v>0</v>
      </c>
      <c r="G12" s="44">
        <f>سبتمبر!G35</f>
        <v>0</v>
      </c>
      <c r="H12" s="44">
        <f>سبتمبر!H35</f>
        <v>0</v>
      </c>
      <c r="I12" s="44">
        <f>سبتمبر!I35</f>
        <v>0</v>
      </c>
      <c r="J12" s="44">
        <f>سبتمبر!J35</f>
        <v>0</v>
      </c>
      <c r="K12" s="44">
        <f>سبتمبر!K35</f>
        <v>0</v>
      </c>
      <c r="L12" s="44">
        <f>سبتمبر!L35</f>
        <v>0</v>
      </c>
      <c r="M12" s="44">
        <f>سبتمبر!M35</f>
        <v>0</v>
      </c>
      <c r="N12" s="44">
        <f>سبتمبر!N35</f>
        <v>0</v>
      </c>
      <c r="O12" s="44">
        <f>سبتمبر!O35</f>
        <v>0</v>
      </c>
      <c r="P12" s="44">
        <f>سبتمبر!P35</f>
        <v>0</v>
      </c>
      <c r="Q12" s="44">
        <f>سبتمبر!Q35</f>
        <v>0</v>
      </c>
      <c r="R12" s="44">
        <f>سبتمبر!R35</f>
        <v>0</v>
      </c>
      <c r="S12" s="44">
        <f>سبتمبر!S35</f>
        <v>0</v>
      </c>
      <c r="T12" s="44">
        <f>سبتمبر!T35</f>
        <v>0</v>
      </c>
      <c r="U12" s="44">
        <f>سبتمبر!U35</f>
        <v>0</v>
      </c>
      <c r="V12" s="44">
        <f>سبتمبر!V35</f>
        <v>0</v>
      </c>
      <c r="W12" s="44">
        <f>سبتمبر!W35</f>
        <v>0</v>
      </c>
      <c r="X12" s="44">
        <f>سبتمبر!X35</f>
        <v>0</v>
      </c>
      <c r="Y12" s="44">
        <f>سبتمبر!Y35</f>
        <v>0</v>
      </c>
      <c r="Z12" s="44">
        <f>سبتمبر!Z35</f>
        <v>0</v>
      </c>
      <c r="AA12" s="44">
        <f>سبتمبر!AA35</f>
        <v>0</v>
      </c>
      <c r="AB12" s="44">
        <f>سبتمبر!AB35</f>
        <v>0</v>
      </c>
      <c r="AC12" s="44">
        <f>سبتمبر!AC35</f>
        <v>0</v>
      </c>
      <c r="AD12" s="44">
        <f>سبتمبر!AD35</f>
        <v>0</v>
      </c>
      <c r="AE12" s="44">
        <f>سبتمبر!AE35</f>
        <v>0</v>
      </c>
      <c r="AF12" s="44">
        <f>سبتمبر!AF35</f>
        <v>0</v>
      </c>
      <c r="AG12" s="44">
        <f>سبتمبر!AG35</f>
        <v>0</v>
      </c>
      <c r="AH12" s="44">
        <f>سبتمبر!AH35</f>
        <v>0</v>
      </c>
      <c r="AI12" s="44">
        <f>سبتمبر!AI35</f>
        <v>0</v>
      </c>
      <c r="AJ12" s="44">
        <f>سبتمبر!AJ35</f>
        <v>0</v>
      </c>
      <c r="AK12" s="44">
        <f>سبتمبر!AK35</f>
        <v>0</v>
      </c>
      <c r="AL12" s="44">
        <f>سبتمبر!AL35</f>
        <v>0</v>
      </c>
      <c r="AM12" s="44">
        <f>سبتمبر!AM35</f>
        <v>0</v>
      </c>
      <c r="AN12" s="44">
        <f>سبتمبر!AN35</f>
        <v>0</v>
      </c>
    </row>
    <row r="13" spans="1:40" ht="12.75">
      <c r="A13" s="41"/>
      <c r="B13" s="42"/>
      <c r="C13" s="45" t="s">
        <v>54</v>
      </c>
      <c r="D13" s="44">
        <f t="shared" si="0"/>
        <v>0</v>
      </c>
      <c r="E13" s="44">
        <f t="shared" si="1"/>
        <v>0</v>
      </c>
      <c r="F13" s="44">
        <f>أكتوبر!F33</f>
        <v>0</v>
      </c>
      <c r="G13" s="44">
        <f>أكتوبر!G33</f>
        <v>0</v>
      </c>
      <c r="H13" s="44">
        <f>أكتوبر!H33</f>
        <v>0</v>
      </c>
      <c r="I13" s="44">
        <f>أكتوبر!I33</f>
        <v>0</v>
      </c>
      <c r="J13" s="44">
        <f>أكتوبر!J33</f>
        <v>0</v>
      </c>
      <c r="K13" s="44">
        <f>أكتوبر!K33</f>
        <v>0</v>
      </c>
      <c r="L13" s="44">
        <f>أكتوبر!L33</f>
        <v>0</v>
      </c>
      <c r="M13" s="44">
        <f>أكتوبر!M33</f>
        <v>0</v>
      </c>
      <c r="N13" s="44">
        <f>أكتوبر!N33</f>
        <v>0</v>
      </c>
      <c r="O13" s="44">
        <f>أكتوبر!O33</f>
        <v>0</v>
      </c>
      <c r="P13" s="44">
        <f>أكتوبر!P33</f>
        <v>0</v>
      </c>
      <c r="Q13" s="44">
        <f>أكتوبر!Q33</f>
        <v>0</v>
      </c>
      <c r="R13" s="44">
        <f>أكتوبر!R33</f>
        <v>0</v>
      </c>
      <c r="S13" s="44">
        <f>أكتوبر!S33</f>
        <v>0</v>
      </c>
      <c r="T13" s="44">
        <f>أكتوبر!T33</f>
        <v>0</v>
      </c>
      <c r="U13" s="44">
        <f>أكتوبر!U33</f>
        <v>0</v>
      </c>
      <c r="V13" s="44">
        <f>أكتوبر!V33</f>
        <v>0</v>
      </c>
      <c r="W13" s="44">
        <f>أكتوبر!W33</f>
        <v>0</v>
      </c>
      <c r="X13" s="44">
        <f>أكتوبر!X33</f>
        <v>0</v>
      </c>
      <c r="Y13" s="44">
        <f>أكتوبر!Y33</f>
        <v>0</v>
      </c>
      <c r="Z13" s="44">
        <f>أكتوبر!Z33</f>
        <v>0</v>
      </c>
      <c r="AA13" s="44">
        <f>أكتوبر!AA33</f>
        <v>0</v>
      </c>
      <c r="AB13" s="44">
        <f>أكتوبر!AB33</f>
        <v>0</v>
      </c>
      <c r="AC13" s="44">
        <f>أكتوبر!AC33</f>
        <v>0</v>
      </c>
      <c r="AD13" s="44">
        <f>أكتوبر!AD33</f>
        <v>0</v>
      </c>
      <c r="AE13" s="44">
        <f>أكتوبر!AE33</f>
        <v>0</v>
      </c>
      <c r="AF13" s="44">
        <f>أكتوبر!AF33</f>
        <v>0</v>
      </c>
      <c r="AG13" s="44">
        <f>أكتوبر!AG33</f>
        <v>0</v>
      </c>
      <c r="AH13" s="44">
        <f>أكتوبر!AH33</f>
        <v>0</v>
      </c>
      <c r="AI13" s="44">
        <f>أكتوبر!AI33</f>
        <v>0</v>
      </c>
      <c r="AJ13" s="44">
        <f>أكتوبر!AJ33</f>
        <v>0</v>
      </c>
      <c r="AK13" s="44">
        <f>أكتوبر!AK33</f>
        <v>0</v>
      </c>
      <c r="AL13" s="44">
        <f>أكتوبر!AL33</f>
        <v>0</v>
      </c>
      <c r="AM13" s="44">
        <f>أكتوبر!AM33</f>
        <v>0</v>
      </c>
      <c r="AN13" s="44">
        <f>أكتوبر!AN33</f>
        <v>0</v>
      </c>
    </row>
    <row r="14" spans="1:40" ht="12.75">
      <c r="A14" s="41"/>
      <c r="B14" s="42"/>
      <c r="C14" s="45" t="s">
        <v>55</v>
      </c>
      <c r="D14" s="44">
        <f t="shared" si="0"/>
        <v>0</v>
      </c>
      <c r="E14" s="44">
        <f t="shared" si="1"/>
        <v>0</v>
      </c>
      <c r="F14" s="44">
        <f>نوفمبر!F33</f>
        <v>0</v>
      </c>
      <c r="G14" s="44">
        <f>نوفمبر!G33</f>
        <v>0</v>
      </c>
      <c r="H14" s="44">
        <f>نوفمبر!H33</f>
        <v>0</v>
      </c>
      <c r="I14" s="44">
        <f>نوفمبر!I33</f>
        <v>0</v>
      </c>
      <c r="J14" s="44">
        <f>نوفمبر!J33</f>
        <v>0</v>
      </c>
      <c r="K14" s="44">
        <f>نوفمبر!K33</f>
        <v>0</v>
      </c>
      <c r="L14" s="44">
        <f>نوفمبر!L33</f>
        <v>0</v>
      </c>
      <c r="M14" s="44">
        <f>نوفمبر!M33</f>
        <v>0</v>
      </c>
      <c r="N14" s="44">
        <f>نوفمبر!N33</f>
        <v>0</v>
      </c>
      <c r="O14" s="44">
        <f>نوفمبر!O33</f>
        <v>0</v>
      </c>
      <c r="P14" s="44">
        <f>نوفمبر!P33</f>
        <v>0</v>
      </c>
      <c r="Q14" s="44">
        <f>نوفمبر!Q33</f>
        <v>0</v>
      </c>
      <c r="R14" s="44">
        <f>نوفمبر!R33</f>
        <v>0</v>
      </c>
      <c r="S14" s="44">
        <f>نوفمبر!S33</f>
        <v>0</v>
      </c>
      <c r="T14" s="44">
        <f>نوفمبر!T33</f>
        <v>0</v>
      </c>
      <c r="U14" s="44">
        <f>نوفمبر!U33</f>
        <v>0</v>
      </c>
      <c r="V14" s="44">
        <f>نوفمبر!V33</f>
        <v>0</v>
      </c>
      <c r="W14" s="44">
        <f>نوفمبر!W33</f>
        <v>0</v>
      </c>
      <c r="X14" s="44">
        <f>نوفمبر!X33</f>
        <v>0</v>
      </c>
      <c r="Y14" s="44">
        <f>نوفمبر!Y33</f>
        <v>0</v>
      </c>
      <c r="Z14" s="44">
        <f>نوفمبر!Z33</f>
        <v>0</v>
      </c>
      <c r="AA14" s="44">
        <f>نوفمبر!AA33</f>
        <v>0</v>
      </c>
      <c r="AB14" s="44">
        <f>نوفمبر!AB33</f>
        <v>0</v>
      </c>
      <c r="AC14" s="44">
        <f>نوفمبر!AC33</f>
        <v>0</v>
      </c>
      <c r="AD14" s="44">
        <f>نوفمبر!AD33</f>
        <v>0</v>
      </c>
      <c r="AE14" s="44">
        <f>نوفمبر!AE33</f>
        <v>0</v>
      </c>
      <c r="AF14" s="44">
        <f>نوفمبر!AF33</f>
        <v>0</v>
      </c>
      <c r="AG14" s="44">
        <f>نوفمبر!AG33</f>
        <v>0</v>
      </c>
      <c r="AH14" s="44">
        <f>نوفمبر!AH33</f>
        <v>0</v>
      </c>
      <c r="AI14" s="44">
        <f>نوفمبر!AI33</f>
        <v>0</v>
      </c>
      <c r="AJ14" s="44">
        <f>نوفمبر!AJ33</f>
        <v>0</v>
      </c>
      <c r="AK14" s="44">
        <f>نوفمبر!AK33</f>
        <v>0</v>
      </c>
      <c r="AL14" s="44">
        <f>نوفمبر!AL33</f>
        <v>0</v>
      </c>
      <c r="AM14" s="44">
        <f>نوفمبر!AM33</f>
        <v>0</v>
      </c>
      <c r="AN14" s="44">
        <f>نوفمبر!AN33</f>
        <v>0</v>
      </c>
    </row>
    <row r="15" spans="1:40" ht="12.75">
      <c r="A15" s="41"/>
      <c r="B15" s="42"/>
      <c r="C15" s="45" t="s">
        <v>56</v>
      </c>
      <c r="D15" s="44">
        <f t="shared" si="0"/>
        <v>0</v>
      </c>
      <c r="E15" s="44">
        <f t="shared" si="1"/>
        <v>0</v>
      </c>
      <c r="F15" s="44">
        <f>ديسمبر!F33</f>
        <v>0</v>
      </c>
      <c r="G15" s="44">
        <f>ديسمبر!G33</f>
        <v>0</v>
      </c>
      <c r="H15" s="44">
        <f>ديسمبر!H33</f>
        <v>0</v>
      </c>
      <c r="I15" s="44">
        <f>ديسمبر!I33</f>
        <v>0</v>
      </c>
      <c r="J15" s="44">
        <f>ديسمبر!J33</f>
        <v>0</v>
      </c>
      <c r="K15" s="44">
        <f>ديسمبر!K33</f>
        <v>0</v>
      </c>
      <c r="L15" s="44">
        <f>ديسمبر!L33</f>
        <v>0</v>
      </c>
      <c r="M15" s="44">
        <f>ديسمبر!M33</f>
        <v>0</v>
      </c>
      <c r="N15" s="44">
        <f>ديسمبر!N33</f>
        <v>0</v>
      </c>
      <c r="O15" s="44">
        <f>ديسمبر!O33</f>
        <v>0</v>
      </c>
      <c r="P15" s="44">
        <f>ديسمبر!P33</f>
        <v>0</v>
      </c>
      <c r="Q15" s="44">
        <f>ديسمبر!Q33</f>
        <v>0</v>
      </c>
      <c r="R15" s="44">
        <f>ديسمبر!R33</f>
        <v>0</v>
      </c>
      <c r="S15" s="44">
        <f>ديسمبر!S33</f>
        <v>0</v>
      </c>
      <c r="T15" s="44">
        <f>ديسمبر!T33</f>
        <v>0</v>
      </c>
      <c r="U15" s="44">
        <f>ديسمبر!U33</f>
        <v>0</v>
      </c>
      <c r="V15" s="44">
        <f>ديسمبر!V33</f>
        <v>0</v>
      </c>
      <c r="W15" s="44">
        <f>ديسمبر!W33</f>
        <v>0</v>
      </c>
      <c r="X15" s="44">
        <f>ديسمبر!X33</f>
        <v>0</v>
      </c>
      <c r="Y15" s="44">
        <f>ديسمبر!Y33</f>
        <v>0</v>
      </c>
      <c r="Z15" s="44">
        <f>ديسمبر!Z33</f>
        <v>0</v>
      </c>
      <c r="AA15" s="44">
        <f>ديسمبر!AA33</f>
        <v>0</v>
      </c>
      <c r="AB15" s="44">
        <f>ديسمبر!AB33</f>
        <v>0</v>
      </c>
      <c r="AC15" s="44">
        <f>ديسمبر!AC33</f>
        <v>0</v>
      </c>
      <c r="AD15" s="44">
        <f>ديسمبر!AD33</f>
        <v>0</v>
      </c>
      <c r="AE15" s="44">
        <f>ديسمبر!AE33</f>
        <v>0</v>
      </c>
      <c r="AF15" s="44">
        <f>ديسمبر!AF33</f>
        <v>0</v>
      </c>
      <c r="AG15" s="44">
        <f>ديسمبر!AG33</f>
        <v>0</v>
      </c>
      <c r="AH15" s="44">
        <f>ديسمبر!AH33</f>
        <v>0</v>
      </c>
      <c r="AI15" s="44">
        <f>ديسمبر!AI33</f>
        <v>0</v>
      </c>
      <c r="AJ15" s="44">
        <f>ديسمبر!AJ33</f>
        <v>0</v>
      </c>
      <c r="AK15" s="44">
        <f>ديسمبر!AK33</f>
        <v>0</v>
      </c>
      <c r="AL15" s="44">
        <f>ديسمبر!AL33</f>
        <v>0</v>
      </c>
      <c r="AM15" s="44">
        <f>ديسمبر!AM33</f>
        <v>0</v>
      </c>
      <c r="AN15" s="44">
        <f>ديسمبر!AN33</f>
        <v>0</v>
      </c>
    </row>
    <row r="16" spans="1:40" ht="12.75">
      <c r="A16" s="41"/>
      <c r="B16" s="42"/>
      <c r="C16" s="44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42"/>
      <c r="C17" s="44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48"/>
      <c r="C18" s="49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48"/>
      <c r="C19" s="49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48"/>
      <c r="C20" s="49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48"/>
      <c r="C21" s="49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48"/>
      <c r="C22" s="49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48"/>
      <c r="C23" s="49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48"/>
      <c r="C24" s="49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48"/>
      <c r="C25" s="49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48"/>
      <c r="C26" s="49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48"/>
      <c r="C27" s="49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48"/>
      <c r="C28" s="49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48"/>
      <c r="C29" s="49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48"/>
      <c r="C30" s="49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48"/>
      <c r="C31" s="49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3.5" thickBot="1">
      <c r="A32" s="47"/>
      <c r="B32" s="48"/>
      <c r="C32" s="49"/>
      <c r="D32" s="44">
        <f t="shared" si="0"/>
        <v>0</v>
      </c>
      <c r="E32" s="44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27" thickBot="1" thickTop="1">
      <c r="A33" s="136" t="s">
        <v>0</v>
      </c>
      <c r="B33" s="137"/>
      <c r="C33" s="137"/>
      <c r="D33" s="50">
        <f>SUM(D3:D32)</f>
        <v>0</v>
      </c>
      <c r="E33" s="50">
        <f aca="true" t="shared" si="2" ref="E33:AN33">SUM(E3:E32)</f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0">
        <f t="shared" si="2"/>
        <v>0</v>
      </c>
      <c r="K33" s="50">
        <f t="shared" si="2"/>
        <v>0</v>
      </c>
      <c r="L33" s="50">
        <f t="shared" si="2"/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50">
        <f t="shared" si="2"/>
        <v>0</v>
      </c>
      <c r="S33" s="50">
        <f t="shared" si="2"/>
        <v>0</v>
      </c>
      <c r="T33" s="50">
        <f t="shared" si="2"/>
        <v>0</v>
      </c>
      <c r="U33" s="50">
        <f t="shared" si="2"/>
        <v>0</v>
      </c>
      <c r="V33" s="50">
        <f t="shared" si="2"/>
        <v>0</v>
      </c>
      <c r="W33" s="50">
        <f t="shared" si="2"/>
        <v>0</v>
      </c>
      <c r="X33" s="50">
        <f t="shared" si="2"/>
        <v>0</v>
      </c>
      <c r="Y33" s="50">
        <f t="shared" si="2"/>
        <v>0</v>
      </c>
      <c r="Z33" s="50">
        <f t="shared" si="2"/>
        <v>0</v>
      </c>
      <c r="AA33" s="50">
        <f t="shared" si="2"/>
        <v>0</v>
      </c>
      <c r="AB33" s="50">
        <f t="shared" si="2"/>
        <v>0</v>
      </c>
      <c r="AC33" s="50">
        <f t="shared" si="2"/>
        <v>0</v>
      </c>
      <c r="AD33" s="50">
        <f t="shared" si="2"/>
        <v>0</v>
      </c>
      <c r="AE33" s="50">
        <f t="shared" si="2"/>
        <v>0</v>
      </c>
      <c r="AF33" s="50">
        <f t="shared" si="2"/>
        <v>0</v>
      </c>
      <c r="AG33" s="50">
        <f t="shared" si="2"/>
        <v>0</v>
      </c>
      <c r="AH33" s="50">
        <f t="shared" si="2"/>
        <v>0</v>
      </c>
      <c r="AI33" s="50">
        <f t="shared" si="2"/>
        <v>0</v>
      </c>
      <c r="AJ33" s="50">
        <f t="shared" si="2"/>
        <v>0</v>
      </c>
      <c r="AK33" s="50">
        <f t="shared" si="2"/>
        <v>0</v>
      </c>
      <c r="AL33" s="50">
        <f t="shared" si="2"/>
        <v>0</v>
      </c>
      <c r="AM33" s="50">
        <f t="shared" si="2"/>
        <v>0</v>
      </c>
      <c r="AN33" s="50">
        <f t="shared" si="2"/>
        <v>0</v>
      </c>
    </row>
    <row r="34" ht="13.5" thickTop="1"/>
    <row r="38" spans="1:3" ht="12.75">
      <c r="A38" s="135" t="s">
        <v>43</v>
      </c>
      <c r="B38" s="135"/>
      <c r="C38" s="135"/>
    </row>
    <row r="39" ht="13.5" thickBot="1"/>
    <row r="40" spans="1:3" ht="14.25" thickBot="1" thickTop="1">
      <c r="A40" s="51" t="s">
        <v>29</v>
      </c>
      <c r="B40" s="52" t="s">
        <v>25</v>
      </c>
      <c r="C40" s="53" t="s">
        <v>26</v>
      </c>
    </row>
    <row r="41" spans="1:3" ht="14.25" thickBot="1" thickTop="1">
      <c r="A41" s="54" t="s">
        <v>1</v>
      </c>
      <c r="B41" s="51">
        <f>F33</f>
        <v>0</v>
      </c>
      <c r="C41" s="51">
        <f>G33</f>
        <v>0</v>
      </c>
    </row>
    <row r="42" spans="1:3" ht="14.25" thickBot="1" thickTop="1">
      <c r="A42" s="54" t="s">
        <v>2</v>
      </c>
      <c r="B42" s="51">
        <f>H33</f>
        <v>0</v>
      </c>
      <c r="C42" s="51">
        <f>I33</f>
        <v>0</v>
      </c>
    </row>
    <row r="43" spans="1:3" ht="14.25" thickBot="1" thickTop="1">
      <c r="A43" s="54" t="s">
        <v>3</v>
      </c>
      <c r="B43" s="51">
        <f>J33</f>
        <v>0</v>
      </c>
      <c r="C43" s="51">
        <f>K33</f>
        <v>0</v>
      </c>
    </row>
    <row r="44" spans="1:3" ht="14.25" thickBot="1" thickTop="1">
      <c r="A44" s="54" t="s">
        <v>4</v>
      </c>
      <c r="B44" s="51">
        <f>L33</f>
        <v>0</v>
      </c>
      <c r="C44" s="51">
        <f>M33</f>
        <v>0</v>
      </c>
    </row>
    <row r="45" spans="1:3" ht="14.25" thickBot="1" thickTop="1">
      <c r="A45" s="54" t="s">
        <v>5</v>
      </c>
      <c r="B45" s="51">
        <f>N33</f>
        <v>0</v>
      </c>
      <c r="C45" s="51">
        <f>O33</f>
        <v>0</v>
      </c>
    </row>
    <row r="46" spans="1:3" ht="14.25" thickBot="1" thickTop="1">
      <c r="A46" s="54" t="s">
        <v>6</v>
      </c>
      <c r="B46" s="51">
        <f>P33</f>
        <v>0</v>
      </c>
      <c r="C46" s="51">
        <f>Q33</f>
        <v>0</v>
      </c>
    </row>
    <row r="47" spans="1:3" ht="14.25" thickBot="1" thickTop="1">
      <c r="A47" s="54" t="s">
        <v>7</v>
      </c>
      <c r="B47" s="51"/>
      <c r="C47" s="51">
        <f>R33</f>
        <v>0</v>
      </c>
    </row>
    <row r="48" spans="1:3" ht="14.25" thickBot="1" thickTop="1">
      <c r="A48" s="54" t="s">
        <v>8</v>
      </c>
      <c r="B48" s="51"/>
      <c r="C48" s="55">
        <f>S33</f>
        <v>0</v>
      </c>
    </row>
    <row r="49" spans="1:3" ht="14.25" thickBot="1" thickTop="1">
      <c r="A49" s="54" t="s">
        <v>9</v>
      </c>
      <c r="B49" s="51">
        <f>T33</f>
        <v>0</v>
      </c>
      <c r="C49" s="51">
        <f>U33</f>
        <v>0</v>
      </c>
    </row>
    <row r="50" spans="1:3" ht="14.25" thickBot="1" thickTop="1">
      <c r="A50" s="54" t="s">
        <v>10</v>
      </c>
      <c r="B50" s="51">
        <f>V33</f>
        <v>0</v>
      </c>
      <c r="C50" s="51">
        <f>W33</f>
        <v>0</v>
      </c>
    </row>
    <row r="51" spans="1:3" ht="14.25" thickBot="1" thickTop="1">
      <c r="A51" s="54" t="s">
        <v>11</v>
      </c>
      <c r="B51" s="51">
        <f>X33</f>
        <v>0</v>
      </c>
      <c r="C51" s="51">
        <f>Y33</f>
        <v>0</v>
      </c>
    </row>
    <row r="52" spans="1:3" ht="14.25" thickBot="1" thickTop="1">
      <c r="A52" s="54" t="s">
        <v>12</v>
      </c>
      <c r="B52" s="51">
        <f>Z33</f>
        <v>0</v>
      </c>
      <c r="C52" s="51">
        <f>AA33</f>
        <v>0</v>
      </c>
    </row>
    <row r="53" spans="1:3" ht="14.25" thickBot="1" thickTop="1">
      <c r="A53" s="54" t="s">
        <v>13</v>
      </c>
      <c r="B53" s="51">
        <f>AB33</f>
        <v>0</v>
      </c>
      <c r="C53" s="55"/>
    </row>
    <row r="54" spans="1:3" ht="14.25" thickBot="1" thickTop="1">
      <c r="A54" s="54" t="s">
        <v>14</v>
      </c>
      <c r="B54" s="51">
        <f>AC33</f>
        <v>0</v>
      </c>
      <c r="C54" s="55"/>
    </row>
    <row r="55" spans="1:3" ht="14.25" thickBot="1" thickTop="1">
      <c r="A55" s="54" t="s">
        <v>15</v>
      </c>
      <c r="B55" s="51">
        <f>AD33</f>
        <v>0</v>
      </c>
      <c r="C55" s="55"/>
    </row>
    <row r="56" spans="1:3" ht="14.25" thickBot="1" thickTop="1">
      <c r="A56" s="54" t="s">
        <v>16</v>
      </c>
      <c r="B56" s="51">
        <f>AE33</f>
        <v>0</v>
      </c>
      <c r="C56" s="55"/>
    </row>
    <row r="57" spans="1:3" ht="14.25" thickBot="1" thickTop="1">
      <c r="A57" s="54" t="s">
        <v>17</v>
      </c>
      <c r="B57" s="51">
        <f>AF33</f>
        <v>0</v>
      </c>
      <c r="C57" s="55"/>
    </row>
    <row r="58" spans="1:3" ht="14.25" thickBot="1" thickTop="1">
      <c r="A58" s="54" t="s">
        <v>18</v>
      </c>
      <c r="B58" s="51">
        <f>AG33</f>
        <v>0</v>
      </c>
      <c r="C58" s="55"/>
    </row>
    <row r="59" spans="1:3" ht="14.25" thickBot="1" thickTop="1">
      <c r="A59" s="54" t="s">
        <v>19</v>
      </c>
      <c r="B59" s="51">
        <f>AH33</f>
        <v>0</v>
      </c>
      <c r="C59" s="55"/>
    </row>
    <row r="60" spans="1:3" ht="14.25" thickBot="1" thickTop="1">
      <c r="A60" s="54" t="s">
        <v>20</v>
      </c>
      <c r="B60" s="51"/>
      <c r="C60" s="55">
        <f>AI33</f>
        <v>0</v>
      </c>
    </row>
    <row r="61" spans="1:3" ht="14.25" thickBot="1" thickTop="1">
      <c r="A61" s="54" t="s">
        <v>21</v>
      </c>
      <c r="B61" s="51"/>
      <c r="C61" s="55">
        <f>AJ33</f>
        <v>0</v>
      </c>
    </row>
    <row r="62" spans="1:3" ht="14.25" thickBot="1" thickTop="1">
      <c r="A62" s="54" t="s">
        <v>22</v>
      </c>
      <c r="B62" s="51"/>
      <c r="C62" s="55">
        <f>AK33</f>
        <v>0</v>
      </c>
    </row>
    <row r="63" spans="1:3" ht="14.25" thickBot="1" thickTop="1">
      <c r="A63" s="54" t="s">
        <v>23</v>
      </c>
      <c r="B63" s="51"/>
      <c r="C63" s="55">
        <f>AL33</f>
        <v>0</v>
      </c>
    </row>
    <row r="64" spans="1:3" ht="14.25" thickBot="1" thickTop="1">
      <c r="A64" s="56" t="s">
        <v>24</v>
      </c>
      <c r="B64" s="57">
        <f>AM33</f>
        <v>0</v>
      </c>
      <c r="C64" s="57">
        <f>AN33</f>
        <v>0</v>
      </c>
    </row>
    <row r="65" spans="1:3" ht="14.25" thickBot="1" thickTop="1">
      <c r="A65" s="54" t="s">
        <v>30</v>
      </c>
      <c r="B65" s="58">
        <f>SUM(B41:B64)</f>
        <v>0</v>
      </c>
      <c r="C65" s="58">
        <f>SUM(C41:C64)</f>
        <v>0</v>
      </c>
    </row>
    <row r="66" ht="13.5" thickTop="1"/>
    <row r="68" ht="12.75">
      <c r="B68" s="38">
        <f>B65-C65</f>
        <v>0</v>
      </c>
    </row>
  </sheetData>
  <mergeCells count="17"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D1:J31"/>
  <sheetViews>
    <sheetView rightToLeft="1" workbookViewId="0" topLeftCell="A1">
      <selection activeCell="C18" sqref="C18"/>
    </sheetView>
  </sheetViews>
  <sheetFormatPr defaultColWidth="9.140625" defaultRowHeight="12.75"/>
  <cols>
    <col min="1" max="3" width="9.140625" style="75" customWidth="1"/>
    <col min="4" max="4" width="13.8515625" style="75" bestFit="1" customWidth="1"/>
    <col min="5" max="5" width="11.7109375" style="75" bestFit="1" customWidth="1"/>
    <col min="6" max="8" width="9.140625" style="75" customWidth="1"/>
    <col min="9" max="9" width="13.8515625" style="75" bestFit="1" customWidth="1"/>
    <col min="10" max="10" width="11.7109375" style="75" bestFit="1" customWidth="1"/>
    <col min="11" max="16384" width="9.140625" style="75" customWidth="1"/>
  </cols>
  <sheetData>
    <row r="1" spans="5:9" ht="24" thickBot="1">
      <c r="E1" s="160" t="s">
        <v>43</v>
      </c>
      <c r="F1" s="160"/>
      <c r="G1" s="160"/>
      <c r="H1" s="160"/>
      <c r="I1" s="160"/>
    </row>
    <row r="2" ht="14.25" thickBot="1" thickTop="1"/>
    <row r="3" spans="4:10" ht="19.5" thickBot="1" thickTop="1">
      <c r="D3" s="162" t="s">
        <v>57</v>
      </c>
      <c r="E3" s="162"/>
      <c r="I3" s="162" t="s">
        <v>58</v>
      </c>
      <c r="J3" s="162"/>
    </row>
    <row r="4" spans="4:10" ht="20.25" thickBot="1" thickTop="1">
      <c r="D4" s="76" t="s">
        <v>25</v>
      </c>
      <c r="E4" s="77" t="s">
        <v>26</v>
      </c>
      <c r="F4" s="161" t="s">
        <v>29</v>
      </c>
      <c r="G4" s="161"/>
      <c r="H4" s="161"/>
      <c r="I4" s="76" t="s">
        <v>25</v>
      </c>
      <c r="J4" s="77" t="s">
        <v>26</v>
      </c>
    </row>
    <row r="5" spans="4:10" ht="17.25" thickBot="1" thickTop="1">
      <c r="D5" s="78">
        <f>'دفتر الأستاذ'!B41</f>
        <v>0</v>
      </c>
      <c r="E5" s="78">
        <f>'دفتر الأستاذ'!C41</f>
        <v>0</v>
      </c>
      <c r="F5" s="163" t="s">
        <v>1</v>
      </c>
      <c r="G5" s="163"/>
      <c r="H5" s="163"/>
      <c r="I5" s="78">
        <f>IF(D5&gt;E5,D5-E5,0)</f>
        <v>0</v>
      </c>
      <c r="J5" s="78">
        <f>IF(E5&gt;D5,E5-D5,0)</f>
        <v>0</v>
      </c>
    </row>
    <row r="6" spans="4:10" ht="17.25" thickBot="1" thickTop="1">
      <c r="D6" s="78">
        <f>'دفتر الأستاذ'!B42</f>
        <v>0</v>
      </c>
      <c r="E6" s="78">
        <f>'دفتر الأستاذ'!C42</f>
        <v>0</v>
      </c>
      <c r="F6" s="163" t="s">
        <v>2</v>
      </c>
      <c r="G6" s="163"/>
      <c r="H6" s="163"/>
      <c r="I6" s="78">
        <f aca="true" t="shared" si="0" ref="I6:I28">IF(D6&gt;E6,D6-E6,0)</f>
        <v>0</v>
      </c>
      <c r="J6" s="78">
        <f aca="true" t="shared" si="1" ref="J6:J28">IF(E6&gt;D6,E6-D6,0)</f>
        <v>0</v>
      </c>
    </row>
    <row r="7" spans="4:10" ht="17.25" thickBot="1" thickTop="1">
      <c r="D7" s="78">
        <f>'دفتر الأستاذ'!B43</f>
        <v>0</v>
      </c>
      <c r="E7" s="78">
        <f>'دفتر الأستاذ'!C43</f>
        <v>0</v>
      </c>
      <c r="F7" s="163" t="s">
        <v>3</v>
      </c>
      <c r="G7" s="163"/>
      <c r="H7" s="163"/>
      <c r="I7" s="78">
        <f t="shared" si="0"/>
        <v>0</v>
      </c>
      <c r="J7" s="78">
        <f t="shared" si="1"/>
        <v>0</v>
      </c>
    </row>
    <row r="8" spans="4:10" ht="17.25" thickBot="1" thickTop="1">
      <c r="D8" s="78">
        <f>'دفتر الأستاذ'!B44</f>
        <v>0</v>
      </c>
      <c r="E8" s="78">
        <f>'دفتر الأستاذ'!C44</f>
        <v>0</v>
      </c>
      <c r="F8" s="163" t="s">
        <v>4</v>
      </c>
      <c r="G8" s="163"/>
      <c r="H8" s="163"/>
      <c r="I8" s="78">
        <f t="shared" si="0"/>
        <v>0</v>
      </c>
      <c r="J8" s="78">
        <f t="shared" si="1"/>
        <v>0</v>
      </c>
    </row>
    <row r="9" spans="4:10" ht="17.25" thickBot="1" thickTop="1">
      <c r="D9" s="78">
        <f>'دفتر الأستاذ'!B45</f>
        <v>0</v>
      </c>
      <c r="E9" s="78">
        <f>'دفتر الأستاذ'!C45</f>
        <v>0</v>
      </c>
      <c r="F9" s="163" t="s">
        <v>5</v>
      </c>
      <c r="G9" s="163"/>
      <c r="H9" s="163"/>
      <c r="I9" s="78">
        <f t="shared" si="0"/>
        <v>0</v>
      </c>
      <c r="J9" s="78">
        <f t="shared" si="1"/>
        <v>0</v>
      </c>
    </row>
    <row r="10" spans="4:10" ht="17.25" thickBot="1" thickTop="1">
      <c r="D10" s="78">
        <f>'دفتر الأستاذ'!B46</f>
        <v>0</v>
      </c>
      <c r="E10" s="78">
        <f>'دفتر الأستاذ'!C46</f>
        <v>0</v>
      </c>
      <c r="F10" s="163" t="s">
        <v>6</v>
      </c>
      <c r="G10" s="163"/>
      <c r="H10" s="163"/>
      <c r="I10" s="78">
        <f t="shared" si="0"/>
        <v>0</v>
      </c>
      <c r="J10" s="78">
        <f t="shared" si="1"/>
        <v>0</v>
      </c>
    </row>
    <row r="11" spans="4:10" ht="17.25" thickBot="1" thickTop="1">
      <c r="D11" s="78">
        <f>'دفتر الأستاذ'!B47</f>
        <v>0</v>
      </c>
      <c r="E11" s="78">
        <f>'دفتر الأستاذ'!C47</f>
        <v>0</v>
      </c>
      <c r="F11" s="163" t="s">
        <v>7</v>
      </c>
      <c r="G11" s="163"/>
      <c r="H11" s="163"/>
      <c r="I11" s="78">
        <f t="shared" si="0"/>
        <v>0</v>
      </c>
      <c r="J11" s="78">
        <f t="shared" si="1"/>
        <v>0</v>
      </c>
    </row>
    <row r="12" spans="4:10" ht="17.25" thickBot="1" thickTop="1">
      <c r="D12" s="78">
        <f>'دفتر الأستاذ'!B48</f>
        <v>0</v>
      </c>
      <c r="E12" s="78">
        <f>'دفتر الأستاذ'!C48</f>
        <v>0</v>
      </c>
      <c r="F12" s="163" t="s">
        <v>8</v>
      </c>
      <c r="G12" s="163"/>
      <c r="H12" s="163"/>
      <c r="I12" s="78">
        <f t="shared" si="0"/>
        <v>0</v>
      </c>
      <c r="J12" s="78">
        <f t="shared" si="1"/>
        <v>0</v>
      </c>
    </row>
    <row r="13" spans="4:10" ht="17.25" thickBot="1" thickTop="1">
      <c r="D13" s="78">
        <f>'دفتر الأستاذ'!B49</f>
        <v>0</v>
      </c>
      <c r="E13" s="78">
        <f>'دفتر الأستاذ'!C49</f>
        <v>0</v>
      </c>
      <c r="F13" s="163" t="s">
        <v>9</v>
      </c>
      <c r="G13" s="163"/>
      <c r="H13" s="163"/>
      <c r="I13" s="78">
        <f t="shared" si="0"/>
        <v>0</v>
      </c>
      <c r="J13" s="78">
        <f t="shared" si="1"/>
        <v>0</v>
      </c>
    </row>
    <row r="14" spans="4:10" ht="17.25" thickBot="1" thickTop="1">
      <c r="D14" s="78">
        <f>'دفتر الأستاذ'!B50</f>
        <v>0</v>
      </c>
      <c r="E14" s="78">
        <f>'دفتر الأستاذ'!C50</f>
        <v>0</v>
      </c>
      <c r="F14" s="163" t="s">
        <v>10</v>
      </c>
      <c r="G14" s="163"/>
      <c r="H14" s="163"/>
      <c r="I14" s="78">
        <f t="shared" si="0"/>
        <v>0</v>
      </c>
      <c r="J14" s="78">
        <f t="shared" si="1"/>
        <v>0</v>
      </c>
    </row>
    <row r="15" spans="4:10" ht="17.25" thickBot="1" thickTop="1">
      <c r="D15" s="78">
        <f>'دفتر الأستاذ'!B51</f>
        <v>0</v>
      </c>
      <c r="E15" s="78">
        <f>'دفتر الأستاذ'!C51</f>
        <v>0</v>
      </c>
      <c r="F15" s="163" t="s">
        <v>11</v>
      </c>
      <c r="G15" s="163"/>
      <c r="H15" s="163"/>
      <c r="I15" s="78">
        <f t="shared" si="0"/>
        <v>0</v>
      </c>
      <c r="J15" s="78">
        <f t="shared" si="1"/>
        <v>0</v>
      </c>
    </row>
    <row r="16" spans="4:10" ht="17.25" thickBot="1" thickTop="1">
      <c r="D16" s="78">
        <f>'دفتر الأستاذ'!B52</f>
        <v>0</v>
      </c>
      <c r="E16" s="78">
        <f>'دفتر الأستاذ'!C52</f>
        <v>0</v>
      </c>
      <c r="F16" s="163" t="s">
        <v>12</v>
      </c>
      <c r="G16" s="163"/>
      <c r="H16" s="163"/>
      <c r="I16" s="78">
        <f t="shared" si="0"/>
        <v>0</v>
      </c>
      <c r="J16" s="78">
        <f t="shared" si="1"/>
        <v>0</v>
      </c>
    </row>
    <row r="17" spans="4:10" ht="17.25" thickBot="1" thickTop="1">
      <c r="D17" s="78">
        <f>'دفتر الأستاذ'!B53</f>
        <v>0</v>
      </c>
      <c r="E17" s="78">
        <f>'دفتر الأستاذ'!C53</f>
        <v>0</v>
      </c>
      <c r="F17" s="163" t="s">
        <v>13</v>
      </c>
      <c r="G17" s="163"/>
      <c r="H17" s="163"/>
      <c r="I17" s="78">
        <f t="shared" si="0"/>
        <v>0</v>
      </c>
      <c r="J17" s="78">
        <f t="shared" si="1"/>
        <v>0</v>
      </c>
    </row>
    <row r="18" spans="4:10" ht="17.25" thickBot="1" thickTop="1">
      <c r="D18" s="78">
        <f>'دفتر الأستاذ'!B54</f>
        <v>0</v>
      </c>
      <c r="E18" s="78">
        <f>'دفتر الأستاذ'!C54</f>
        <v>0</v>
      </c>
      <c r="F18" s="163" t="s">
        <v>14</v>
      </c>
      <c r="G18" s="163"/>
      <c r="H18" s="163"/>
      <c r="I18" s="78">
        <f t="shared" si="0"/>
        <v>0</v>
      </c>
      <c r="J18" s="78">
        <f t="shared" si="1"/>
        <v>0</v>
      </c>
    </row>
    <row r="19" spans="4:10" ht="17.25" thickBot="1" thickTop="1">
      <c r="D19" s="78">
        <f>'دفتر الأستاذ'!B55</f>
        <v>0</v>
      </c>
      <c r="E19" s="78">
        <f>'دفتر الأستاذ'!C55</f>
        <v>0</v>
      </c>
      <c r="F19" s="163" t="s">
        <v>15</v>
      </c>
      <c r="G19" s="163"/>
      <c r="H19" s="163"/>
      <c r="I19" s="78">
        <f t="shared" si="0"/>
        <v>0</v>
      </c>
      <c r="J19" s="78">
        <f t="shared" si="1"/>
        <v>0</v>
      </c>
    </row>
    <row r="20" spans="4:10" ht="17.25" thickBot="1" thickTop="1">
      <c r="D20" s="78">
        <f>'دفتر الأستاذ'!B56</f>
        <v>0</v>
      </c>
      <c r="E20" s="78">
        <f>'دفتر الأستاذ'!C56</f>
        <v>0</v>
      </c>
      <c r="F20" s="163" t="s">
        <v>87</v>
      </c>
      <c r="G20" s="163"/>
      <c r="H20" s="163"/>
      <c r="I20" s="78">
        <f t="shared" si="0"/>
        <v>0</v>
      </c>
      <c r="J20" s="78">
        <f t="shared" si="1"/>
        <v>0</v>
      </c>
    </row>
    <row r="21" spans="4:10" ht="17.25" thickBot="1" thickTop="1">
      <c r="D21" s="78">
        <f>'دفتر الأستاذ'!B57</f>
        <v>0</v>
      </c>
      <c r="E21" s="78">
        <f>'دفتر الأستاذ'!C57</f>
        <v>0</v>
      </c>
      <c r="F21" s="163" t="s">
        <v>17</v>
      </c>
      <c r="G21" s="163"/>
      <c r="H21" s="163"/>
      <c r="I21" s="78">
        <f t="shared" si="0"/>
        <v>0</v>
      </c>
      <c r="J21" s="78">
        <f t="shared" si="1"/>
        <v>0</v>
      </c>
    </row>
    <row r="22" spans="4:10" ht="17.25" thickBot="1" thickTop="1">
      <c r="D22" s="78">
        <f>'دفتر الأستاذ'!B58</f>
        <v>0</v>
      </c>
      <c r="E22" s="78">
        <f>'دفتر الأستاذ'!C58</f>
        <v>0</v>
      </c>
      <c r="F22" s="163" t="s">
        <v>18</v>
      </c>
      <c r="G22" s="163"/>
      <c r="H22" s="163"/>
      <c r="I22" s="78">
        <f t="shared" si="0"/>
        <v>0</v>
      </c>
      <c r="J22" s="78">
        <f t="shared" si="1"/>
        <v>0</v>
      </c>
    </row>
    <row r="23" spans="4:10" ht="17.25" thickBot="1" thickTop="1">
      <c r="D23" s="78">
        <f>'دفتر الأستاذ'!B59</f>
        <v>0</v>
      </c>
      <c r="E23" s="78">
        <f>'دفتر الأستاذ'!C59</f>
        <v>0</v>
      </c>
      <c r="F23" s="163" t="s">
        <v>19</v>
      </c>
      <c r="G23" s="163"/>
      <c r="H23" s="163"/>
      <c r="I23" s="78">
        <f t="shared" si="0"/>
        <v>0</v>
      </c>
      <c r="J23" s="78">
        <f t="shared" si="1"/>
        <v>0</v>
      </c>
    </row>
    <row r="24" spans="4:10" ht="17.25" thickBot="1" thickTop="1">
      <c r="D24" s="78">
        <f>'دفتر الأستاذ'!B60</f>
        <v>0</v>
      </c>
      <c r="E24" s="78">
        <f>'دفتر الأستاذ'!C60</f>
        <v>0</v>
      </c>
      <c r="F24" s="163" t="s">
        <v>86</v>
      </c>
      <c r="G24" s="163"/>
      <c r="H24" s="163"/>
      <c r="I24" s="78">
        <f t="shared" si="0"/>
        <v>0</v>
      </c>
      <c r="J24" s="78">
        <f t="shared" si="1"/>
        <v>0</v>
      </c>
    </row>
    <row r="25" spans="4:10" ht="17.25" thickBot="1" thickTop="1">
      <c r="D25" s="78">
        <f>'دفتر الأستاذ'!B61</f>
        <v>0</v>
      </c>
      <c r="E25" s="78">
        <f>'دفتر الأستاذ'!C61</f>
        <v>0</v>
      </c>
      <c r="F25" s="163" t="s">
        <v>21</v>
      </c>
      <c r="G25" s="163"/>
      <c r="H25" s="163"/>
      <c r="I25" s="78">
        <f t="shared" si="0"/>
        <v>0</v>
      </c>
      <c r="J25" s="78">
        <f t="shared" si="1"/>
        <v>0</v>
      </c>
    </row>
    <row r="26" spans="4:10" ht="17.25" thickBot="1" thickTop="1">
      <c r="D26" s="78">
        <f>'دفتر الأستاذ'!B62</f>
        <v>0</v>
      </c>
      <c r="E26" s="78">
        <f>'دفتر الأستاذ'!C62</f>
        <v>0</v>
      </c>
      <c r="F26" s="163" t="s">
        <v>22</v>
      </c>
      <c r="G26" s="163"/>
      <c r="H26" s="163"/>
      <c r="I26" s="78">
        <f t="shared" si="0"/>
        <v>0</v>
      </c>
      <c r="J26" s="78">
        <f t="shared" si="1"/>
        <v>0</v>
      </c>
    </row>
    <row r="27" spans="4:10" ht="17.25" thickBot="1" thickTop="1">
      <c r="D27" s="78">
        <f>'دفتر الأستاذ'!B63</f>
        <v>0</v>
      </c>
      <c r="E27" s="78">
        <f>'دفتر الأستاذ'!C63</f>
        <v>0</v>
      </c>
      <c r="F27" s="163" t="s">
        <v>23</v>
      </c>
      <c r="G27" s="163"/>
      <c r="H27" s="163"/>
      <c r="I27" s="78">
        <f t="shared" si="0"/>
        <v>0</v>
      </c>
      <c r="J27" s="78">
        <f t="shared" si="1"/>
        <v>0</v>
      </c>
    </row>
    <row r="28" spans="4:10" ht="17.25" thickBot="1" thickTop="1">
      <c r="D28" s="78">
        <f>'دفتر الأستاذ'!B64</f>
        <v>0</v>
      </c>
      <c r="E28" s="78">
        <f>'دفتر الأستاذ'!C64</f>
        <v>0</v>
      </c>
      <c r="F28" s="163" t="s">
        <v>93</v>
      </c>
      <c r="G28" s="163"/>
      <c r="H28" s="163"/>
      <c r="I28" s="78">
        <f t="shared" si="0"/>
        <v>0</v>
      </c>
      <c r="J28" s="78">
        <f t="shared" si="1"/>
        <v>0</v>
      </c>
    </row>
    <row r="29" spans="4:10" ht="17.25" thickBot="1" thickTop="1">
      <c r="D29" s="79">
        <f>SUM(D5:D28)</f>
        <v>0</v>
      </c>
      <c r="E29" s="79">
        <f>SUM(E5:E28)</f>
        <v>0</v>
      </c>
      <c r="F29" s="163" t="s">
        <v>30</v>
      </c>
      <c r="G29" s="163"/>
      <c r="H29" s="163"/>
      <c r="I29" s="79">
        <f>SUM(I5:I28)</f>
        <v>0</v>
      </c>
      <c r="J29" s="79">
        <f>SUM(J5:J28)</f>
        <v>0</v>
      </c>
    </row>
    <row r="30" ht="13.5" thickTop="1"/>
    <row r="31" ht="12.75">
      <c r="D31" s="75">
        <f>D29-E29</f>
        <v>0</v>
      </c>
    </row>
  </sheetData>
  <mergeCells count="29">
    <mergeCell ref="F29:H29"/>
    <mergeCell ref="F25:H25"/>
    <mergeCell ref="F26:H26"/>
    <mergeCell ref="F27:H27"/>
    <mergeCell ref="F28:H28"/>
    <mergeCell ref="F21:H21"/>
    <mergeCell ref="F22:H22"/>
    <mergeCell ref="F23:H23"/>
    <mergeCell ref="F24:H24"/>
    <mergeCell ref="F17:H17"/>
    <mergeCell ref="F18:H18"/>
    <mergeCell ref="F19:H19"/>
    <mergeCell ref="F20:H20"/>
    <mergeCell ref="F13:H13"/>
    <mergeCell ref="F14:H14"/>
    <mergeCell ref="F15:H15"/>
    <mergeCell ref="F16:H16"/>
    <mergeCell ref="F9:H9"/>
    <mergeCell ref="F10:H10"/>
    <mergeCell ref="F11:H11"/>
    <mergeCell ref="F12:H12"/>
    <mergeCell ref="F5:H5"/>
    <mergeCell ref="F6:H6"/>
    <mergeCell ref="F7:H7"/>
    <mergeCell ref="F8:H8"/>
    <mergeCell ref="E1:I1"/>
    <mergeCell ref="F4:H4"/>
    <mergeCell ref="D3:E3"/>
    <mergeCell ref="I3:J3"/>
  </mergeCells>
  <conditionalFormatting sqref="I5:I28">
    <cfRule type="cellIs" priority="1" dxfId="0" operator="equal" stopIfTrue="1">
      <formula>0</formula>
    </cfRule>
  </conditionalFormatting>
  <conditionalFormatting sqref="J5:J28 D5:E28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22"/>
  <sheetViews>
    <sheetView rightToLeft="1" tabSelected="1" workbookViewId="0" topLeftCell="A1">
      <selection activeCell="A4" sqref="A4"/>
    </sheetView>
  </sheetViews>
  <sheetFormatPr defaultColWidth="9.140625" defaultRowHeight="12.75"/>
  <cols>
    <col min="2" max="2" width="26.8515625" style="0" customWidth="1"/>
    <col min="3" max="5" width="10.140625" style="75" bestFit="1" customWidth="1"/>
  </cols>
  <sheetData>
    <row r="1" spans="2:5" ht="33" customHeight="1" thickBot="1">
      <c r="B1" s="164" t="s">
        <v>62</v>
      </c>
      <c r="C1" s="164"/>
      <c r="D1" s="164"/>
      <c r="E1" s="164"/>
    </row>
    <row r="2" spans="2:5" ht="17.25" thickBot="1" thickTop="1">
      <c r="B2" s="29" t="s">
        <v>29</v>
      </c>
      <c r="C2" s="103" t="s">
        <v>68</v>
      </c>
      <c r="D2" s="103" t="s">
        <v>69</v>
      </c>
      <c r="E2" s="103" t="s">
        <v>70</v>
      </c>
    </row>
    <row r="3" spans="2:5" ht="17.25" thickBot="1" thickTop="1">
      <c r="B3" s="30" t="s">
        <v>86</v>
      </c>
      <c r="C3" s="79">
        <f>'ميزان المراجعه'!J24</f>
        <v>0</v>
      </c>
      <c r="D3" s="79"/>
      <c r="E3" s="79"/>
    </row>
    <row r="4" spans="2:5" ht="17.25" thickBot="1" thickTop="1">
      <c r="B4" s="30" t="s">
        <v>14</v>
      </c>
      <c r="C4" s="79">
        <f>'ميزان المراجعه'!I18</f>
        <v>0</v>
      </c>
      <c r="D4" s="79"/>
      <c r="E4" s="79"/>
    </row>
    <row r="5" spans="2:5" ht="17.25" thickBot="1" thickTop="1">
      <c r="B5" s="30" t="s">
        <v>59</v>
      </c>
      <c r="C5" s="79"/>
      <c r="D5" s="79">
        <f>C3-C4</f>
        <v>0</v>
      </c>
      <c r="E5" s="79"/>
    </row>
    <row r="6" spans="2:5" ht="17.25" thickBot="1" thickTop="1">
      <c r="B6" s="30" t="s">
        <v>60</v>
      </c>
      <c r="C6" s="79"/>
      <c r="D6" s="79"/>
      <c r="E6" s="79"/>
    </row>
    <row r="7" spans="2:5" ht="17.25" thickBot="1" thickTop="1">
      <c r="B7" s="30" t="s">
        <v>61</v>
      </c>
      <c r="C7" s="79">
        <f>'دفتر الأستاذ'!H3</f>
        <v>0</v>
      </c>
      <c r="D7" s="79"/>
      <c r="E7" s="79"/>
    </row>
    <row r="8" spans="2:5" ht="17.25" thickBot="1" thickTop="1">
      <c r="B8" s="30" t="s">
        <v>13</v>
      </c>
      <c r="C8" s="79">
        <f>'ميزان المراجعه'!I17</f>
        <v>0</v>
      </c>
      <c r="D8" s="79"/>
      <c r="E8" s="79"/>
    </row>
    <row r="9" spans="2:5" ht="17.25" thickBot="1" thickTop="1">
      <c r="B9" s="30" t="s">
        <v>15</v>
      </c>
      <c r="C9" s="79">
        <f>'ميزان المراجعه'!I19</f>
        <v>0</v>
      </c>
      <c r="D9" s="79"/>
      <c r="E9" s="79"/>
    </row>
    <row r="10" spans="2:5" ht="17.25" thickBot="1" thickTop="1">
      <c r="B10" s="30" t="s">
        <v>87</v>
      </c>
      <c r="C10" s="79">
        <f>'ميزان المراجعه'!I20</f>
        <v>0</v>
      </c>
      <c r="D10" s="79"/>
      <c r="E10" s="79"/>
    </row>
    <row r="11" spans="2:5" ht="17.25" thickBot="1" thickTop="1">
      <c r="B11" s="30" t="s">
        <v>63</v>
      </c>
      <c r="C11" s="79"/>
      <c r="D11" s="79"/>
      <c r="E11" s="79"/>
    </row>
    <row r="12" spans="2:5" ht="17.25" thickBot="1" thickTop="1">
      <c r="B12" s="30" t="s">
        <v>21</v>
      </c>
      <c r="C12" s="79">
        <f>'ميزان المراجعه'!J25</f>
        <v>0</v>
      </c>
      <c r="D12" s="79"/>
      <c r="E12" s="79"/>
    </row>
    <row r="13" spans="2:5" ht="17.25" thickBot="1" thickTop="1">
      <c r="B13" s="30" t="s">
        <v>64</v>
      </c>
      <c r="C13" s="79"/>
      <c r="D13" s="79">
        <f>C7+C8+C9+C10-C11-C12</f>
        <v>0</v>
      </c>
      <c r="E13" s="79"/>
    </row>
    <row r="14" spans="2:5" ht="17.25" thickBot="1" thickTop="1">
      <c r="B14" s="30" t="s">
        <v>65</v>
      </c>
      <c r="C14" s="79"/>
      <c r="D14" s="79"/>
      <c r="E14" s="79">
        <f>D5-D13</f>
        <v>0</v>
      </c>
    </row>
    <row r="15" spans="2:5" ht="17.25" thickBot="1" thickTop="1">
      <c r="B15" s="30" t="s">
        <v>66</v>
      </c>
      <c r="C15" s="79"/>
      <c r="D15" s="79"/>
      <c r="E15" s="79"/>
    </row>
    <row r="16" spans="2:5" ht="17.25" thickBot="1" thickTop="1">
      <c r="B16" s="30" t="s">
        <v>22</v>
      </c>
      <c r="C16" s="79">
        <f>'ميزان المراجعه'!J26</f>
        <v>0</v>
      </c>
      <c r="D16" s="79"/>
      <c r="E16" s="79"/>
    </row>
    <row r="17" spans="2:5" ht="17.25" thickBot="1" thickTop="1">
      <c r="B17" s="30" t="s">
        <v>41</v>
      </c>
      <c r="C17" s="79">
        <f>'ميزان المراجعه'!J27</f>
        <v>0</v>
      </c>
      <c r="D17" s="79"/>
      <c r="E17" s="79"/>
    </row>
    <row r="18" spans="2:5" ht="17.25" thickBot="1" thickTop="1">
      <c r="B18" s="30" t="s">
        <v>60</v>
      </c>
      <c r="C18" s="79"/>
      <c r="D18" s="79"/>
      <c r="E18" s="79"/>
    </row>
    <row r="19" spans="2:5" ht="17.25" thickBot="1" thickTop="1">
      <c r="B19" s="30" t="s">
        <v>67</v>
      </c>
      <c r="C19" s="79">
        <f>'ميزان المراجعه'!I21</f>
        <v>0</v>
      </c>
      <c r="D19" s="79"/>
      <c r="E19" s="79"/>
    </row>
    <row r="20" spans="2:5" ht="17.25" thickBot="1" thickTop="1">
      <c r="B20" s="30" t="s">
        <v>18</v>
      </c>
      <c r="C20" s="79">
        <f>'ميزان المراجعه'!I22</f>
        <v>0</v>
      </c>
      <c r="D20" s="79"/>
      <c r="E20" s="79"/>
    </row>
    <row r="21" spans="2:5" ht="17.25" thickBot="1" thickTop="1">
      <c r="B21" s="30" t="s">
        <v>19</v>
      </c>
      <c r="C21" s="79">
        <f>'ميزان المراجعه'!I23</f>
        <v>0</v>
      </c>
      <c r="D21" s="79"/>
      <c r="E21" s="79"/>
    </row>
    <row r="22" spans="2:5" ht="17.25" thickBot="1" thickTop="1">
      <c r="B22" s="30" t="s">
        <v>71</v>
      </c>
      <c r="C22" s="79"/>
      <c r="D22" s="79"/>
      <c r="E22" s="79">
        <f>E14+C16+C17-C19-C20-C21</f>
        <v>0</v>
      </c>
    </row>
    <row r="23" ht="13.5" thickTop="1"/>
  </sheetData>
  <mergeCells count="1">
    <mergeCell ref="B1:E1"/>
  </mergeCells>
  <conditionalFormatting sqref="C3:E2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 topLeftCell="A1">
      <selection activeCell="E18" sqref="E18"/>
    </sheetView>
  </sheetViews>
  <sheetFormatPr defaultColWidth="9.140625" defaultRowHeight="12.75"/>
  <cols>
    <col min="3" max="3" width="19.140625" style="0" customWidth="1"/>
    <col min="4" max="4" width="14.8515625" style="75" bestFit="1" customWidth="1"/>
    <col min="5" max="5" width="16.421875" style="75" bestFit="1" customWidth="1"/>
    <col min="6" max="6" width="14.8515625" style="75" bestFit="1" customWidth="1"/>
    <col min="7" max="7" width="16.421875" style="75" bestFit="1" customWidth="1"/>
  </cols>
  <sheetData>
    <row r="1" spans="3:5" ht="23.25">
      <c r="C1" s="173" t="s">
        <v>83</v>
      </c>
      <c r="D1" s="173"/>
      <c r="E1" s="173"/>
    </row>
    <row r="2" ht="13.5" thickBot="1"/>
    <row r="3" spans="1:7" ht="17.25" thickBot="1" thickTop="1">
      <c r="A3" s="165" t="s">
        <v>29</v>
      </c>
      <c r="B3" s="165"/>
      <c r="C3" s="165"/>
      <c r="D3" s="92" t="s">
        <v>69</v>
      </c>
      <c r="E3" s="92" t="s">
        <v>68</v>
      </c>
      <c r="F3" s="92" t="s">
        <v>70</v>
      </c>
      <c r="G3" s="92" t="s">
        <v>84</v>
      </c>
    </row>
    <row r="4" spans="1:7" ht="17.25" thickBot="1" thickTop="1">
      <c r="A4" s="166" t="s">
        <v>1</v>
      </c>
      <c r="B4" s="166"/>
      <c r="C4" s="166"/>
      <c r="D4" s="93"/>
      <c r="E4" s="94"/>
      <c r="F4" s="95">
        <f>IF('ميزان المراجعه'!I5="","'ميزان المراجعه'!J5*1-",'ميزان المراجعه'!I5)</f>
        <v>0</v>
      </c>
      <c r="G4" s="96"/>
    </row>
    <row r="5" spans="1:7" ht="17.25" thickBot="1" thickTop="1">
      <c r="A5" s="167" t="s">
        <v>72</v>
      </c>
      <c r="B5" s="167"/>
      <c r="C5" s="167"/>
      <c r="D5" s="93"/>
      <c r="E5" s="94"/>
      <c r="F5" s="95"/>
      <c r="G5" s="96"/>
    </row>
    <row r="6" spans="1:7" ht="17.25" thickBot="1" thickTop="1">
      <c r="A6" s="168" t="s">
        <v>2</v>
      </c>
      <c r="B6" s="168"/>
      <c r="C6" s="168"/>
      <c r="D6" s="93">
        <f>'قائمه الدخل'!C11</f>
        <v>0</v>
      </c>
      <c r="E6" s="94"/>
      <c r="F6" s="95"/>
      <c r="G6" s="96"/>
    </row>
    <row r="7" spans="1:7" ht="17.25" thickBot="1" thickTop="1">
      <c r="A7" s="168" t="s">
        <v>3</v>
      </c>
      <c r="B7" s="168"/>
      <c r="C7" s="168"/>
      <c r="D7" s="93">
        <f>IF('ميزان المراجعه'!I7=0,'ميزان المراجعه'!J6*-1,'ميزان المراجعه'!I7)</f>
        <v>0</v>
      </c>
      <c r="E7" s="94"/>
      <c r="F7" s="95"/>
      <c r="G7" s="96"/>
    </row>
    <row r="8" spans="1:7" ht="17.25" thickBot="1" thickTop="1">
      <c r="A8" s="168" t="s">
        <v>4</v>
      </c>
      <c r="B8" s="168"/>
      <c r="C8" s="168"/>
      <c r="D8" s="93">
        <f>IF('ميزان المراجعه'!I8=0,'ميزان المراجعه'!J7*-1,'ميزان المراجعه'!I8)</f>
        <v>0</v>
      </c>
      <c r="E8" s="94"/>
      <c r="F8" s="95"/>
      <c r="G8" s="96"/>
    </row>
    <row r="9" spans="1:7" ht="17.25" thickBot="1" thickTop="1">
      <c r="A9" s="168" t="s">
        <v>5</v>
      </c>
      <c r="B9" s="168"/>
      <c r="C9" s="168"/>
      <c r="D9" s="93">
        <f>IF('ميزان المراجعه'!I9=0,'ميزان المراجعه'!J8*-1,'ميزان المراجعه'!I9)</f>
        <v>0</v>
      </c>
      <c r="E9" s="94"/>
      <c r="F9" s="95"/>
      <c r="G9" s="96"/>
    </row>
    <row r="10" spans="1:7" ht="17.25" thickBot="1" thickTop="1">
      <c r="A10" s="168" t="s">
        <v>6</v>
      </c>
      <c r="B10" s="168"/>
      <c r="C10" s="168"/>
      <c r="D10" s="93">
        <f>IF('ميزان المراجعه'!I10=0,'ميزان المراجعه'!J9*-1,'ميزان المراجعه'!I10)</f>
        <v>0</v>
      </c>
      <c r="E10" s="94"/>
      <c r="F10" s="95"/>
      <c r="G10" s="96"/>
    </row>
    <row r="11" spans="1:7" ht="17.25" thickBot="1" thickTop="1">
      <c r="A11" s="168" t="s">
        <v>24</v>
      </c>
      <c r="B11" s="168"/>
      <c r="C11" s="168"/>
      <c r="D11" s="93">
        <f>'ميزان المراجعه'!I28</f>
        <v>0</v>
      </c>
      <c r="E11" s="94"/>
      <c r="F11" s="95"/>
      <c r="G11" s="96"/>
    </row>
    <row r="12" spans="1:7" ht="17.25" thickBot="1" thickTop="1">
      <c r="A12" s="166" t="s">
        <v>73</v>
      </c>
      <c r="B12" s="166"/>
      <c r="C12" s="166"/>
      <c r="D12" s="93"/>
      <c r="E12" s="94">
        <f>SUM(D6:D11)</f>
        <v>0</v>
      </c>
      <c r="F12" s="95"/>
      <c r="G12" s="96"/>
    </row>
    <row r="13" spans="1:7" ht="17.25" thickBot="1" thickTop="1">
      <c r="A13" s="167" t="s">
        <v>74</v>
      </c>
      <c r="B13" s="167"/>
      <c r="C13" s="167"/>
      <c r="D13" s="93"/>
      <c r="E13" s="94"/>
      <c r="F13" s="95"/>
      <c r="G13" s="96"/>
    </row>
    <row r="14" spans="1:7" ht="17.25" thickBot="1" thickTop="1">
      <c r="A14" s="168" t="s">
        <v>10</v>
      </c>
      <c r="B14" s="168"/>
      <c r="C14" s="168"/>
      <c r="D14" s="93">
        <f>IF('ميزان المراجعه'!J14="",'ميزان المراجعه'!I14*-1,'ميزان المراجعه'!J14)</f>
        <v>0</v>
      </c>
      <c r="E14" s="94"/>
      <c r="F14" s="95"/>
      <c r="G14" s="96"/>
    </row>
    <row r="15" spans="1:7" ht="17.25" thickBot="1" thickTop="1">
      <c r="A15" s="168" t="s">
        <v>11</v>
      </c>
      <c r="B15" s="168"/>
      <c r="C15" s="168"/>
      <c r="D15" s="93">
        <f>IF('ميزان المراجعه'!J15="",'ميزان المراجعه'!I15*-1,'ميزان المراجعه'!J15)</f>
        <v>0</v>
      </c>
      <c r="E15" s="94"/>
      <c r="F15" s="95"/>
      <c r="G15" s="96"/>
    </row>
    <row r="16" spans="1:7" ht="17.25" thickBot="1" thickTop="1">
      <c r="A16" s="168" t="s">
        <v>12</v>
      </c>
      <c r="B16" s="168"/>
      <c r="C16" s="168"/>
      <c r="D16" s="93">
        <f>IF('ميزان المراجعه'!J16="",'ميزان المراجعه'!I16*-1,'ميزان المراجعه'!J16)</f>
        <v>0</v>
      </c>
      <c r="E16" s="94"/>
      <c r="F16" s="95"/>
      <c r="G16" s="96"/>
    </row>
    <row r="17" spans="1:7" ht="17.25" thickBot="1" thickTop="1">
      <c r="A17" s="168" t="s">
        <v>24</v>
      </c>
      <c r="B17" s="168"/>
      <c r="C17" s="168"/>
      <c r="D17" s="93">
        <f>'ميزان المراجعه'!J28</f>
        <v>0</v>
      </c>
      <c r="E17" s="94"/>
      <c r="F17" s="95"/>
      <c r="G17" s="96"/>
    </row>
    <row r="18" spans="1:7" ht="17.25" thickBot="1" thickTop="1">
      <c r="A18" s="166" t="s">
        <v>75</v>
      </c>
      <c r="B18" s="166"/>
      <c r="C18" s="166"/>
      <c r="D18" s="93"/>
      <c r="E18" s="94">
        <f>SUM(D14:D17)</f>
        <v>0</v>
      </c>
      <c r="F18" s="95"/>
      <c r="G18" s="96"/>
    </row>
    <row r="19" spans="1:7" ht="17.25" thickBot="1" thickTop="1">
      <c r="A19" s="169" t="s">
        <v>76</v>
      </c>
      <c r="B19" s="170"/>
      <c r="C19" s="171"/>
      <c r="D19" s="93"/>
      <c r="E19" s="94"/>
      <c r="F19" s="97">
        <f>E12-E18</f>
        <v>0</v>
      </c>
      <c r="G19" s="96"/>
    </row>
    <row r="20" spans="1:7" ht="17.25" thickBot="1" thickTop="1">
      <c r="A20" s="172" t="s">
        <v>78</v>
      </c>
      <c r="B20" s="172"/>
      <c r="C20" s="172"/>
      <c r="D20" s="93"/>
      <c r="E20" s="94"/>
      <c r="F20" s="95"/>
      <c r="G20" s="96">
        <f>F4+F19</f>
        <v>0</v>
      </c>
    </row>
    <row r="21" spans="1:7" ht="17.25" thickBot="1" thickTop="1">
      <c r="A21" s="167" t="s">
        <v>77</v>
      </c>
      <c r="B21" s="167"/>
      <c r="C21" s="167"/>
      <c r="D21" s="93"/>
      <c r="E21" s="94"/>
      <c r="F21" s="95"/>
      <c r="G21" s="96"/>
    </row>
    <row r="22" spans="1:7" ht="17.25" thickBot="1" thickTop="1">
      <c r="A22" s="168" t="s">
        <v>7</v>
      </c>
      <c r="B22" s="168"/>
      <c r="C22" s="168"/>
      <c r="D22" s="93">
        <f>'ميزان المراجعه'!J11</f>
        <v>0</v>
      </c>
      <c r="E22" s="94"/>
      <c r="F22" s="95"/>
      <c r="G22" s="96"/>
    </row>
    <row r="23" spans="1:7" ht="17.25" thickBot="1" thickTop="1">
      <c r="A23" s="168" t="s">
        <v>8</v>
      </c>
      <c r="B23" s="168"/>
      <c r="C23" s="168"/>
      <c r="D23" s="93">
        <f>'ميزان المراجعه'!J12</f>
        <v>0</v>
      </c>
      <c r="E23" s="94"/>
      <c r="F23" s="95"/>
      <c r="G23" s="96"/>
    </row>
    <row r="24" spans="1:7" ht="17.25" thickBot="1" thickTop="1">
      <c r="A24" s="174" t="s">
        <v>85</v>
      </c>
      <c r="B24" s="175"/>
      <c r="C24" s="176"/>
      <c r="D24" s="93">
        <f>'قائمه الدخل'!E22</f>
        <v>0</v>
      </c>
      <c r="E24" s="94"/>
      <c r="F24" s="95"/>
      <c r="G24" s="96"/>
    </row>
    <row r="25" spans="1:7" ht="17.25" thickBot="1" thickTop="1">
      <c r="A25" s="166" t="s">
        <v>79</v>
      </c>
      <c r="B25" s="166"/>
      <c r="C25" s="166"/>
      <c r="D25" s="93"/>
      <c r="E25" s="94">
        <f>SUM(D22:D24)</f>
        <v>0</v>
      </c>
      <c r="F25" s="95"/>
      <c r="G25" s="96"/>
    </row>
    <row r="26" spans="1:7" ht="17.25" thickBot="1" thickTop="1">
      <c r="A26" s="167" t="s">
        <v>80</v>
      </c>
      <c r="B26" s="167"/>
      <c r="C26" s="167"/>
      <c r="D26" s="93"/>
      <c r="E26" s="94"/>
      <c r="F26" s="95"/>
      <c r="G26" s="96"/>
    </row>
    <row r="27" spans="1:7" ht="17.25" thickBot="1" thickTop="1">
      <c r="A27" s="168" t="s">
        <v>9</v>
      </c>
      <c r="B27" s="168"/>
      <c r="C27" s="168"/>
      <c r="D27" s="98">
        <f>IF('ميزان المراجعه'!J13="",'ميزان المراجعه'!I13*-1,'ميزان المراجعه'!J13)</f>
        <v>0</v>
      </c>
      <c r="E27" s="99"/>
      <c r="F27" s="100"/>
      <c r="G27" s="101"/>
    </row>
    <row r="28" spans="1:7" ht="17.25" thickBot="1" thickTop="1">
      <c r="A28" s="166" t="s">
        <v>81</v>
      </c>
      <c r="B28" s="166"/>
      <c r="C28" s="166"/>
      <c r="D28" s="98"/>
      <c r="E28" s="98">
        <f>SUM(D27)</f>
        <v>0</v>
      </c>
      <c r="F28" s="100"/>
      <c r="G28" s="101"/>
    </row>
    <row r="29" spans="1:7" ht="17.25" thickBot="1" thickTop="1">
      <c r="A29" s="172" t="s">
        <v>82</v>
      </c>
      <c r="B29" s="172"/>
      <c r="C29" s="172"/>
      <c r="D29" s="98"/>
      <c r="E29" s="99"/>
      <c r="F29" s="102">
        <f>SUM(E25,E28)</f>
        <v>0</v>
      </c>
      <c r="G29" s="101">
        <f>SUM(E25,E28)</f>
        <v>0</v>
      </c>
    </row>
    <row r="30" ht="13.5" thickTop="1"/>
    <row r="31" ht="12.75">
      <c r="G31" s="75">
        <f>G20-G29</f>
        <v>0</v>
      </c>
    </row>
  </sheetData>
  <mergeCells count="28">
    <mergeCell ref="A29:C29"/>
    <mergeCell ref="A11:C11"/>
    <mergeCell ref="A17:C17"/>
    <mergeCell ref="C1:E1"/>
    <mergeCell ref="A24:C24"/>
    <mergeCell ref="A26:C26"/>
    <mergeCell ref="A20:C20"/>
    <mergeCell ref="A27:C27"/>
    <mergeCell ref="A28:C28"/>
    <mergeCell ref="A22:C22"/>
    <mergeCell ref="A23:C23"/>
    <mergeCell ref="A25:C25"/>
    <mergeCell ref="A16:C16"/>
    <mergeCell ref="A18:C18"/>
    <mergeCell ref="A19:C19"/>
    <mergeCell ref="A21:C21"/>
    <mergeCell ref="A12:C12"/>
    <mergeCell ref="A13:C13"/>
    <mergeCell ref="A14:C14"/>
    <mergeCell ref="A15:C15"/>
    <mergeCell ref="A7:C7"/>
    <mergeCell ref="A8:C8"/>
    <mergeCell ref="A9:C9"/>
    <mergeCell ref="A10:C10"/>
    <mergeCell ref="A3:C3"/>
    <mergeCell ref="A4:C4"/>
    <mergeCell ref="A5:C5"/>
    <mergeCell ref="A6:C6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8"/>
  <sheetViews>
    <sheetView rightToLeft="1" workbookViewId="0" topLeftCell="A1">
      <selection activeCell="E7" sqref="E7:F7"/>
    </sheetView>
  </sheetViews>
  <sheetFormatPr defaultColWidth="9.140625" defaultRowHeight="12.75"/>
  <cols>
    <col min="1" max="4" width="15.00390625" style="0" customWidth="1"/>
    <col min="5" max="5" width="10.57421875" style="0" bestFit="1" customWidth="1"/>
    <col min="6" max="6" width="16.8515625" style="0" bestFit="1" customWidth="1"/>
    <col min="7" max="7" width="15.00390625" style="0" customWidth="1"/>
    <col min="8" max="8" width="16.8515625" style="0" bestFit="1" customWidth="1"/>
    <col min="9" max="9" width="32.140625" style="0" customWidth="1"/>
    <col min="10" max="10" width="15.00390625" style="0" customWidth="1"/>
    <col min="11" max="11" width="10.140625" style="0" hidden="1" customWidth="1"/>
  </cols>
  <sheetData>
    <row r="1" spans="3:9" ht="23.25" customHeight="1">
      <c r="C1" s="190" t="s">
        <v>88</v>
      </c>
      <c r="D1" s="190"/>
      <c r="E1" s="190"/>
      <c r="F1" s="190"/>
      <c r="G1" s="190"/>
      <c r="H1" s="190"/>
      <c r="I1" s="190"/>
    </row>
    <row r="2" spans="3:9" ht="23.25" customHeight="1">
      <c r="C2" s="190"/>
      <c r="D2" s="190"/>
      <c r="E2" s="190"/>
      <c r="F2" s="190"/>
      <c r="G2" s="190"/>
      <c r="H2" s="190"/>
      <c r="I2" s="190"/>
    </row>
    <row r="3" spans="5:8" ht="23.25" customHeight="1">
      <c r="E3" s="106" t="s">
        <v>178</v>
      </c>
      <c r="F3" s="105">
        <v>39083</v>
      </c>
      <c r="G3" s="107" t="s">
        <v>179</v>
      </c>
      <c r="H3" s="105">
        <v>39263</v>
      </c>
    </row>
    <row r="4" ht="23.25" customHeight="1"/>
    <row r="5" spans="3:11" ht="23.25" customHeight="1">
      <c r="C5" s="191" t="s">
        <v>29</v>
      </c>
      <c r="D5" s="191"/>
      <c r="E5" s="191" t="s">
        <v>89</v>
      </c>
      <c r="F5" s="191"/>
      <c r="G5" s="191" t="s">
        <v>90</v>
      </c>
      <c r="H5" s="191"/>
      <c r="I5" s="191"/>
      <c r="K5" s="75"/>
    </row>
    <row r="6" spans="3:9" ht="23.25" customHeight="1">
      <c r="C6" s="181" t="s">
        <v>180</v>
      </c>
      <c r="D6" s="188"/>
      <c r="E6" s="178"/>
      <c r="F6" s="178"/>
      <c r="G6" s="179"/>
      <c r="H6" s="179"/>
      <c r="I6" s="179"/>
    </row>
    <row r="7" spans="3:9" ht="23.25" customHeight="1">
      <c r="C7" s="177" t="s">
        <v>91</v>
      </c>
      <c r="D7" s="177"/>
      <c r="E7" s="178" t="e">
        <f>'قائمه المركز المالي'!E12/'قائمه المركز المالي'!E18</f>
        <v>#DIV/0!</v>
      </c>
      <c r="F7" s="178"/>
      <c r="G7" s="179" t="s">
        <v>164</v>
      </c>
      <c r="H7" s="179"/>
      <c r="I7" s="179"/>
    </row>
    <row r="8" spans="3:9" ht="23.25" customHeight="1">
      <c r="C8" s="177" t="s">
        <v>92</v>
      </c>
      <c r="D8" s="177"/>
      <c r="E8" s="178" t="e">
        <f>'قائمه المركز المالي'!D9/'قائمه المركز المالي'!E18</f>
        <v>#DIV/0!</v>
      </c>
      <c r="F8" s="178"/>
      <c r="G8" s="179" t="s">
        <v>165</v>
      </c>
      <c r="H8" s="179"/>
      <c r="I8" s="179"/>
    </row>
    <row r="9" spans="3:9" ht="23.25" customHeight="1">
      <c r="C9" s="177" t="s">
        <v>151</v>
      </c>
      <c r="D9" s="177"/>
      <c r="E9" s="178" t="e">
        <f>('قائمه المركز المالي'!D7+'قائمه المركز المالي'!D8+'قائمه المركز المالي'!D9+'قائمه المركز المالي'!D10+'قائمه المركز المالي'!D11)/'قائمه المركز المالي'!E18</f>
        <v>#DIV/0!</v>
      </c>
      <c r="F9" s="178"/>
      <c r="G9" s="189" t="s">
        <v>166</v>
      </c>
      <c r="H9" s="189"/>
      <c r="I9" s="189"/>
    </row>
    <row r="10" spans="3:9" ht="23.25" customHeight="1">
      <c r="C10" s="181" t="s">
        <v>155</v>
      </c>
      <c r="D10" s="188"/>
      <c r="E10" s="178"/>
      <c r="F10" s="178"/>
      <c r="G10" s="189"/>
      <c r="H10" s="189"/>
      <c r="I10" s="189"/>
    </row>
    <row r="11" spans="2:9" ht="23.25" customHeight="1">
      <c r="B11" s="104" t="e">
        <f>E11-E12</f>
        <v>#DIV/0!</v>
      </c>
      <c r="C11" s="177" t="s">
        <v>152</v>
      </c>
      <c r="D11" s="177"/>
      <c r="E11" s="178" t="e">
        <f>'قائمه الدخل'!E14/'قائمه الدخل'!C3</f>
        <v>#DIV/0!</v>
      </c>
      <c r="F11" s="178"/>
      <c r="G11" s="179" t="s">
        <v>167</v>
      </c>
      <c r="H11" s="179"/>
      <c r="I11" s="179"/>
    </row>
    <row r="12" spans="3:9" ht="23.25" customHeight="1">
      <c r="C12" s="177" t="s">
        <v>153</v>
      </c>
      <c r="D12" s="177"/>
      <c r="E12" s="178" t="e">
        <f>'قائمه الدخل'!E22/'قائمه الدخل'!C3</f>
        <v>#DIV/0!</v>
      </c>
      <c r="F12" s="178"/>
      <c r="G12" s="179" t="s">
        <v>168</v>
      </c>
      <c r="H12" s="179"/>
      <c r="I12" s="179"/>
    </row>
    <row r="13" spans="3:11" ht="23.25" customHeight="1">
      <c r="C13" s="177" t="s">
        <v>154</v>
      </c>
      <c r="D13" s="177"/>
      <c r="E13" s="178" t="e">
        <f>'قائمه الدخل'!E22/('قائمه المركز المالي'!E12+'قائمه المركز المالي'!F4)</f>
        <v>#DIV/0!</v>
      </c>
      <c r="F13" s="178"/>
      <c r="G13" s="179" t="s">
        <v>169</v>
      </c>
      <c r="H13" s="179"/>
      <c r="I13" s="179"/>
      <c r="K13" s="75">
        <f>'[1]الأجله'!$F$31</f>
        <v>455482</v>
      </c>
    </row>
    <row r="14" spans="3:11" ht="23.25" customHeight="1">
      <c r="C14" s="181" t="s">
        <v>156</v>
      </c>
      <c r="D14" s="188"/>
      <c r="E14" s="178"/>
      <c r="F14" s="178"/>
      <c r="G14" s="179"/>
      <c r="H14" s="179"/>
      <c r="I14" s="179"/>
      <c r="K14">
        <f>('قائمه المركز المالي'!D7+'دفتر الأستاذ'!J3)/2</f>
        <v>0</v>
      </c>
    </row>
    <row r="15" spans="3:9" ht="23.25" customHeight="1">
      <c r="C15" s="177" t="s">
        <v>157</v>
      </c>
      <c r="D15" s="177"/>
      <c r="E15" s="187" t="e">
        <f>K13/K14</f>
        <v>#DIV/0!</v>
      </c>
      <c r="F15" s="187"/>
      <c r="G15" s="179" t="s">
        <v>170</v>
      </c>
      <c r="H15" s="179"/>
      <c r="I15" s="179"/>
    </row>
    <row r="16" spans="3:9" ht="23.25" customHeight="1">
      <c r="C16" s="177" t="s">
        <v>150</v>
      </c>
      <c r="D16" s="177"/>
      <c r="E16" s="180" t="e">
        <f>365/E15</f>
        <v>#DIV/0!</v>
      </c>
      <c r="F16" s="180"/>
      <c r="G16" s="179" t="s">
        <v>171</v>
      </c>
      <c r="H16" s="179"/>
      <c r="I16" s="179"/>
    </row>
    <row r="17" spans="3:9" ht="23.25" customHeight="1">
      <c r="C17" s="177" t="s">
        <v>158</v>
      </c>
      <c r="D17" s="177"/>
      <c r="E17" s="180" t="e">
        <f>'قائمه الدخل'!D13/(('قائمه الدخل'!C7+'قائمه الدخل'!C11)/2)</f>
        <v>#DIV/0!</v>
      </c>
      <c r="F17" s="180"/>
      <c r="G17" s="179" t="s">
        <v>172</v>
      </c>
      <c r="H17" s="179"/>
      <c r="I17" s="179"/>
    </row>
    <row r="18" spans="3:9" ht="23.25" customHeight="1">
      <c r="C18" s="177" t="s">
        <v>159</v>
      </c>
      <c r="D18" s="177"/>
      <c r="E18" s="186" t="e">
        <f>'قائمه الدخل'!C3/(('دفتر الأستاذ'!F3+'قائمه المركز المالي'!F4)/2)</f>
        <v>#DIV/0!</v>
      </c>
      <c r="F18" s="186"/>
      <c r="G18" s="179" t="s">
        <v>173</v>
      </c>
      <c r="H18" s="179"/>
      <c r="I18" s="179"/>
    </row>
    <row r="19" spans="3:9" ht="23.25" customHeight="1">
      <c r="C19" s="177" t="s">
        <v>160</v>
      </c>
      <c r="D19" s="177"/>
      <c r="E19" s="186" t="e">
        <f>'قائمه الدخل'!C3/(('دفتر الأستاذ'!F3+'دفتر الأستاذ'!H3+'دفتر الأستاذ'!J3+'دفتر الأستاذ'!L3+'دفتر الأستاذ'!N3+'دفتر الأستاذ'!P3+'قائمه المركز المالي'!E12+'قائمه المركز المالي'!F4)/2)</f>
        <v>#DIV/0!</v>
      </c>
      <c r="F19" s="186"/>
      <c r="G19" s="179" t="s">
        <v>174</v>
      </c>
      <c r="H19" s="179"/>
      <c r="I19" s="179"/>
    </row>
    <row r="20" spans="3:9" ht="23.25" customHeight="1">
      <c r="C20" s="181" t="s">
        <v>163</v>
      </c>
      <c r="D20" s="182"/>
      <c r="E20" s="178"/>
      <c r="F20" s="178"/>
      <c r="G20" s="179"/>
      <c r="H20" s="179"/>
      <c r="I20" s="179"/>
    </row>
    <row r="21" spans="3:9" ht="23.25" customHeight="1">
      <c r="C21" s="177" t="s">
        <v>161</v>
      </c>
      <c r="D21" s="177"/>
      <c r="E21" s="178" t="e">
        <f>('قائمه المركز المالي'!E18+'قائمه المركز المالي'!E28)/('قائمه المركز المالي'!F4+'قائمه المركز المالي'!E12)</f>
        <v>#DIV/0!</v>
      </c>
      <c r="F21" s="178"/>
      <c r="G21" s="179" t="s">
        <v>175</v>
      </c>
      <c r="H21" s="179"/>
      <c r="I21" s="179"/>
    </row>
    <row r="22" spans="3:9" ht="23.25" customHeight="1">
      <c r="C22" s="177" t="s">
        <v>176</v>
      </c>
      <c r="D22" s="177"/>
      <c r="E22" s="178" t="e">
        <f>'قائمه المركز المالي'!E25/('قائمه المركز المالي'!F4+'قائمه المركز المالي'!E12)</f>
        <v>#DIV/0!</v>
      </c>
      <c r="F22" s="178"/>
      <c r="G22" s="179" t="s">
        <v>177</v>
      </c>
      <c r="H22" s="179"/>
      <c r="I22" s="179"/>
    </row>
    <row r="23" spans="3:9" ht="23.25" customHeight="1">
      <c r="C23" s="177" t="s">
        <v>162</v>
      </c>
      <c r="D23" s="177"/>
      <c r="E23" s="178" t="e">
        <f>('قائمه المركز المالي'!E18+'قائمه المركز المالي'!E28)/'قائمه المركز المالي'!E25</f>
        <v>#DIV/0!</v>
      </c>
      <c r="F23" s="178"/>
      <c r="G23" s="185"/>
      <c r="H23" s="185"/>
      <c r="I23" s="185"/>
    </row>
    <row r="24" spans="3:9" ht="23.25" customHeight="1">
      <c r="C24" s="183"/>
      <c r="D24" s="183"/>
      <c r="E24" s="183"/>
      <c r="F24" s="183"/>
      <c r="G24" s="183"/>
      <c r="H24" s="183"/>
      <c r="I24" s="183"/>
    </row>
    <row r="25" spans="3:9" ht="23.25" customHeight="1">
      <c r="C25" s="183"/>
      <c r="D25" s="183"/>
      <c r="E25" s="184"/>
      <c r="F25" s="183"/>
      <c r="G25" s="183"/>
      <c r="H25" s="183"/>
      <c r="I25" s="183"/>
    </row>
    <row r="26" spans="3:9" ht="23.25" customHeight="1">
      <c r="C26" s="183"/>
      <c r="D26" s="183"/>
      <c r="E26" s="183"/>
      <c r="F26" s="183"/>
      <c r="G26" s="183"/>
      <c r="H26" s="183"/>
      <c r="I26" s="183"/>
    </row>
    <row r="27" spans="3:9" ht="12.75">
      <c r="C27" s="183"/>
      <c r="D27" s="183"/>
      <c r="E27" s="183"/>
      <c r="F27" s="183"/>
      <c r="G27" s="183"/>
      <c r="H27" s="183"/>
      <c r="I27" s="183"/>
    </row>
    <row r="28" spans="3:9" ht="12.75">
      <c r="C28" s="183"/>
      <c r="D28" s="183"/>
      <c r="E28" s="183"/>
      <c r="F28" s="183"/>
      <c r="G28" s="183"/>
      <c r="H28" s="183"/>
      <c r="I28" s="183"/>
    </row>
  </sheetData>
  <mergeCells count="73">
    <mergeCell ref="C1:I2"/>
    <mergeCell ref="C5:D5"/>
    <mergeCell ref="E5:F5"/>
    <mergeCell ref="G5:I5"/>
    <mergeCell ref="C6:D6"/>
    <mergeCell ref="E6:F6"/>
    <mergeCell ref="G6:I6"/>
    <mergeCell ref="C7:D7"/>
    <mergeCell ref="E7:F7"/>
    <mergeCell ref="G7:I7"/>
    <mergeCell ref="C9:D9"/>
    <mergeCell ref="E9:F9"/>
    <mergeCell ref="G9:I9"/>
    <mergeCell ref="C10:D10"/>
    <mergeCell ref="E10:F10"/>
    <mergeCell ref="G10:I10"/>
    <mergeCell ref="C11:D11"/>
    <mergeCell ref="E11:F11"/>
    <mergeCell ref="G11:I11"/>
    <mergeCell ref="C12:D12"/>
    <mergeCell ref="E12:F12"/>
    <mergeCell ref="G12:I12"/>
    <mergeCell ref="C13:D13"/>
    <mergeCell ref="E13:F13"/>
    <mergeCell ref="G13:I13"/>
    <mergeCell ref="C14:D14"/>
    <mergeCell ref="E14:F14"/>
    <mergeCell ref="G14:I14"/>
    <mergeCell ref="C15:D15"/>
    <mergeCell ref="E15:F15"/>
    <mergeCell ref="G15:I15"/>
    <mergeCell ref="C17:D17"/>
    <mergeCell ref="E17:F17"/>
    <mergeCell ref="G17:I17"/>
    <mergeCell ref="C18:D18"/>
    <mergeCell ref="E18:F18"/>
    <mergeCell ref="G18:I18"/>
    <mergeCell ref="C19:D19"/>
    <mergeCell ref="E19:F19"/>
    <mergeCell ref="G19:I19"/>
    <mergeCell ref="E20:F20"/>
    <mergeCell ref="G20:I20"/>
    <mergeCell ref="C21:D21"/>
    <mergeCell ref="E21:F21"/>
    <mergeCell ref="G21:I21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C28:D28"/>
    <mergeCell ref="E28:F28"/>
    <mergeCell ref="G28:I28"/>
    <mergeCell ref="C22:D22"/>
    <mergeCell ref="E22:F22"/>
    <mergeCell ref="G22:I22"/>
    <mergeCell ref="C8:D8"/>
    <mergeCell ref="E8:F8"/>
    <mergeCell ref="G8:I8"/>
    <mergeCell ref="C16:D16"/>
    <mergeCell ref="E16:F16"/>
    <mergeCell ref="G16:I16"/>
    <mergeCell ref="C20:D20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L44"/>
  <sheetViews>
    <sheetView workbookViewId="0" topLeftCell="B1">
      <selection activeCell="M9" sqref="M9"/>
    </sheetView>
  </sheetViews>
  <sheetFormatPr defaultColWidth="9.140625" defaultRowHeight="12.75"/>
  <cols>
    <col min="4" max="5" width="11.7109375" style="0" bestFit="1" customWidth="1"/>
    <col min="9" max="10" width="11.7109375" style="0" bestFit="1" customWidth="1"/>
    <col min="12" max="12" width="8.57421875" style="0" customWidth="1"/>
  </cols>
  <sheetData>
    <row r="1" spans="5:9" ht="24" thickBot="1">
      <c r="E1" s="192" t="s">
        <v>94</v>
      </c>
      <c r="F1" s="192"/>
      <c r="G1" s="192"/>
      <c r="H1" s="192"/>
      <c r="I1" s="192"/>
    </row>
    <row r="2" ht="14.25" thickBot="1" thickTop="1"/>
    <row r="3" spans="4:10" ht="19.5" thickBot="1" thickTop="1">
      <c r="D3" s="193" t="s">
        <v>95</v>
      </c>
      <c r="E3" s="193"/>
      <c r="I3" s="193" t="s">
        <v>96</v>
      </c>
      <c r="J3" s="193"/>
    </row>
    <row r="4" spans="4:12" ht="20.25" thickBot="1" thickTop="1">
      <c r="D4" s="80" t="s">
        <v>97</v>
      </c>
      <c r="E4" s="81" t="s">
        <v>98</v>
      </c>
      <c r="F4" s="194" t="s">
        <v>99</v>
      </c>
      <c r="G4" s="194"/>
      <c r="H4" s="194"/>
      <c r="I4" s="80" t="s">
        <v>97</v>
      </c>
      <c r="J4" s="81" t="s">
        <v>98</v>
      </c>
      <c r="L4" s="82"/>
    </row>
    <row r="5" spans="4:12" ht="17.25" thickBot="1" thickTop="1">
      <c r="D5" s="78">
        <f>'ميزان المراجعه'!D5</f>
        <v>0</v>
      </c>
      <c r="E5" s="78">
        <f>'ميزان المراجعه'!E5</f>
        <v>0</v>
      </c>
      <c r="F5" s="195" t="s">
        <v>100</v>
      </c>
      <c r="G5" s="196"/>
      <c r="H5" s="197"/>
      <c r="I5" s="78">
        <f>'ميزان المراجعه'!I5</f>
        <v>0</v>
      </c>
      <c r="J5" s="78">
        <f>'ميزان المراجعه'!J5</f>
        <v>0</v>
      </c>
      <c r="L5" s="83"/>
    </row>
    <row r="6" spans="4:12" ht="17.25" thickBot="1" thickTop="1">
      <c r="D6" s="78">
        <f>'ميزان المراجعه'!D6</f>
        <v>0</v>
      </c>
      <c r="E6" s="78">
        <f>'ميزان المراجعه'!E6</f>
        <v>0</v>
      </c>
      <c r="F6" s="195" t="s">
        <v>101</v>
      </c>
      <c r="G6" s="196"/>
      <c r="H6" s="197"/>
      <c r="I6" s="78">
        <f>'ميزان المراجعه'!I6</f>
        <v>0</v>
      </c>
      <c r="J6" s="78">
        <f>'ميزان المراجعه'!J6</f>
        <v>0</v>
      </c>
      <c r="L6" s="83"/>
    </row>
    <row r="7" spans="4:12" ht="17.25" thickBot="1" thickTop="1">
      <c r="D7" s="78">
        <f>'ميزان المراجعه'!D7</f>
        <v>0</v>
      </c>
      <c r="E7" s="78">
        <f>'ميزان المراجعه'!E7</f>
        <v>0</v>
      </c>
      <c r="F7" s="195" t="s">
        <v>102</v>
      </c>
      <c r="G7" s="196"/>
      <c r="H7" s="197"/>
      <c r="I7" s="78">
        <f>'ميزان المراجعه'!I7</f>
        <v>0</v>
      </c>
      <c r="J7" s="78">
        <f>'ميزان المراجعه'!J7</f>
        <v>0</v>
      </c>
      <c r="L7" s="83"/>
    </row>
    <row r="8" spans="4:12" ht="17.25" thickBot="1" thickTop="1">
      <c r="D8" s="78">
        <f>'ميزان المراجعه'!D8</f>
        <v>0</v>
      </c>
      <c r="E8" s="78">
        <f>'ميزان المراجعه'!E8</f>
        <v>0</v>
      </c>
      <c r="F8" s="195" t="s">
        <v>103</v>
      </c>
      <c r="G8" s="196"/>
      <c r="H8" s="197"/>
      <c r="I8" s="78">
        <f>'ميزان المراجعه'!I8</f>
        <v>0</v>
      </c>
      <c r="J8" s="78">
        <f>'ميزان المراجعه'!J8</f>
        <v>0</v>
      </c>
      <c r="L8" s="83"/>
    </row>
    <row r="9" spans="4:12" ht="17.25" thickBot="1" thickTop="1">
      <c r="D9" s="78">
        <f>'ميزان المراجعه'!D9</f>
        <v>0</v>
      </c>
      <c r="E9" s="78">
        <f>'ميزان المراجعه'!E9</f>
        <v>0</v>
      </c>
      <c r="F9" s="195" t="s">
        <v>104</v>
      </c>
      <c r="G9" s="196"/>
      <c r="H9" s="197"/>
      <c r="I9" s="78">
        <f>'ميزان المراجعه'!I9</f>
        <v>0</v>
      </c>
      <c r="J9" s="78">
        <f>'ميزان المراجعه'!J9</f>
        <v>0</v>
      </c>
      <c r="L9" s="83"/>
    </row>
    <row r="10" spans="4:12" ht="17.25" thickBot="1" thickTop="1">
      <c r="D10" s="78">
        <f>'ميزان المراجعه'!D10</f>
        <v>0</v>
      </c>
      <c r="E10" s="78">
        <f>'ميزان المراجعه'!E10</f>
        <v>0</v>
      </c>
      <c r="F10" s="195" t="s">
        <v>105</v>
      </c>
      <c r="G10" s="196"/>
      <c r="H10" s="197"/>
      <c r="I10" s="78">
        <f>'ميزان المراجعه'!I10</f>
        <v>0</v>
      </c>
      <c r="J10" s="78">
        <f>'ميزان المراجعه'!J10</f>
        <v>0</v>
      </c>
      <c r="L10" s="83"/>
    </row>
    <row r="11" spans="4:12" ht="17.25" thickBot="1" thickTop="1">
      <c r="D11" s="78">
        <f>'ميزان المراجعه'!D11</f>
        <v>0</v>
      </c>
      <c r="E11" s="78">
        <f>'ميزان المراجعه'!E11</f>
        <v>0</v>
      </c>
      <c r="F11" s="195" t="s">
        <v>106</v>
      </c>
      <c r="G11" s="196"/>
      <c r="H11" s="197"/>
      <c r="I11" s="78">
        <f>'ميزان المراجعه'!I11</f>
        <v>0</v>
      </c>
      <c r="J11" s="78">
        <f>'ميزان المراجعه'!J11</f>
        <v>0</v>
      </c>
      <c r="L11" s="83"/>
    </row>
    <row r="12" spans="4:12" ht="17.25" thickBot="1" thickTop="1">
      <c r="D12" s="78">
        <f>'ميزان المراجعه'!D12</f>
        <v>0</v>
      </c>
      <c r="E12" s="78">
        <f>'ميزان المراجعه'!E12</f>
        <v>0</v>
      </c>
      <c r="F12" s="195" t="s">
        <v>107</v>
      </c>
      <c r="G12" s="196"/>
      <c r="H12" s="197"/>
      <c r="I12" s="78">
        <f>'ميزان المراجعه'!I12</f>
        <v>0</v>
      </c>
      <c r="J12" s="78">
        <f>'ميزان المراجعه'!J12</f>
        <v>0</v>
      </c>
      <c r="L12" s="83"/>
    </row>
    <row r="13" spans="4:12" ht="17.25" thickBot="1" thickTop="1">
      <c r="D13" s="78">
        <f>'ميزان المراجعه'!D13</f>
        <v>0</v>
      </c>
      <c r="E13" s="78">
        <f>'ميزان المراجعه'!E13</f>
        <v>0</v>
      </c>
      <c r="F13" s="195" t="s">
        <v>108</v>
      </c>
      <c r="G13" s="196"/>
      <c r="H13" s="197"/>
      <c r="I13" s="78">
        <f>'ميزان المراجعه'!I13</f>
        <v>0</v>
      </c>
      <c r="J13" s="78">
        <f>'ميزان المراجعه'!J13</f>
        <v>0</v>
      </c>
      <c r="L13" s="83"/>
    </row>
    <row r="14" spans="4:12" ht="17.25" thickBot="1" thickTop="1">
      <c r="D14" s="78">
        <f>'ميزان المراجعه'!D14</f>
        <v>0</v>
      </c>
      <c r="E14" s="78">
        <f>'ميزان المراجعه'!E14</f>
        <v>0</v>
      </c>
      <c r="F14" s="195" t="s">
        <v>109</v>
      </c>
      <c r="G14" s="196"/>
      <c r="H14" s="197"/>
      <c r="I14" s="78">
        <f>'ميزان المراجعه'!I14</f>
        <v>0</v>
      </c>
      <c r="J14" s="78">
        <f>'ميزان المراجعه'!J14</f>
        <v>0</v>
      </c>
      <c r="L14" s="83"/>
    </row>
    <row r="15" spans="4:12" ht="17.25" thickBot="1" thickTop="1">
      <c r="D15" s="78">
        <f>'ميزان المراجعه'!D15</f>
        <v>0</v>
      </c>
      <c r="E15" s="78">
        <f>'ميزان المراجعه'!E15</f>
        <v>0</v>
      </c>
      <c r="F15" s="195" t="s">
        <v>110</v>
      </c>
      <c r="G15" s="196"/>
      <c r="H15" s="197"/>
      <c r="I15" s="78">
        <f>'ميزان المراجعه'!I15</f>
        <v>0</v>
      </c>
      <c r="J15" s="78">
        <f>'ميزان المراجعه'!J15</f>
        <v>0</v>
      </c>
      <c r="L15" s="83"/>
    </row>
    <row r="16" spans="4:12" ht="17.25" thickBot="1" thickTop="1">
      <c r="D16" s="78">
        <f>'ميزان المراجعه'!D16</f>
        <v>0</v>
      </c>
      <c r="E16" s="78">
        <f>'ميزان المراجعه'!E16</f>
        <v>0</v>
      </c>
      <c r="F16" s="195" t="s">
        <v>111</v>
      </c>
      <c r="G16" s="196"/>
      <c r="H16" s="197"/>
      <c r="I16" s="78">
        <f>'ميزان المراجعه'!I16</f>
        <v>0</v>
      </c>
      <c r="J16" s="78">
        <f>'ميزان المراجعه'!J16</f>
        <v>0</v>
      </c>
      <c r="L16" s="83"/>
    </row>
    <row r="17" spans="4:12" ht="17.25" thickBot="1" thickTop="1">
      <c r="D17" s="78">
        <f>'ميزان المراجعه'!D17</f>
        <v>0</v>
      </c>
      <c r="E17" s="78">
        <f>'ميزان المراجعه'!E17</f>
        <v>0</v>
      </c>
      <c r="F17" s="195" t="s">
        <v>112</v>
      </c>
      <c r="G17" s="196"/>
      <c r="H17" s="197"/>
      <c r="I17" s="78">
        <f>'ميزان المراجعه'!I17</f>
        <v>0</v>
      </c>
      <c r="J17" s="78">
        <f>'ميزان المراجعه'!J17</f>
        <v>0</v>
      </c>
      <c r="L17" s="83"/>
    </row>
    <row r="18" spans="4:12" ht="17.25" thickBot="1" thickTop="1">
      <c r="D18" s="78">
        <f>'ميزان المراجعه'!D18</f>
        <v>0</v>
      </c>
      <c r="E18" s="78">
        <f>'ميزان المراجعه'!E18</f>
        <v>0</v>
      </c>
      <c r="F18" s="195" t="s">
        <v>113</v>
      </c>
      <c r="G18" s="196"/>
      <c r="H18" s="197"/>
      <c r="I18" s="78">
        <f>'ميزان المراجعه'!I18</f>
        <v>0</v>
      </c>
      <c r="J18" s="78">
        <f>'ميزان المراجعه'!J18</f>
        <v>0</v>
      </c>
      <c r="L18" s="83"/>
    </row>
    <row r="19" spans="4:12" ht="17.25" thickBot="1" thickTop="1">
      <c r="D19" s="78">
        <f>'ميزان المراجعه'!D19</f>
        <v>0</v>
      </c>
      <c r="E19" s="78">
        <f>'ميزان المراجعه'!E19</f>
        <v>0</v>
      </c>
      <c r="F19" s="195" t="s">
        <v>114</v>
      </c>
      <c r="G19" s="196"/>
      <c r="H19" s="197"/>
      <c r="I19" s="78">
        <f>'ميزان المراجعه'!I19</f>
        <v>0</v>
      </c>
      <c r="J19" s="78">
        <f>'ميزان المراجعه'!J19</f>
        <v>0</v>
      </c>
      <c r="L19" s="83"/>
    </row>
    <row r="20" spans="4:12" ht="17.25" thickBot="1" thickTop="1">
      <c r="D20" s="78">
        <f>'ميزان المراجعه'!D20</f>
        <v>0</v>
      </c>
      <c r="E20" s="78">
        <f>'ميزان المراجعه'!E20</f>
        <v>0</v>
      </c>
      <c r="F20" s="195" t="s">
        <v>115</v>
      </c>
      <c r="G20" s="196"/>
      <c r="H20" s="197"/>
      <c r="I20" s="78">
        <f>'ميزان المراجعه'!I20</f>
        <v>0</v>
      </c>
      <c r="J20" s="78">
        <f>'ميزان المراجعه'!J20</f>
        <v>0</v>
      </c>
      <c r="L20" s="83"/>
    </row>
    <row r="21" spans="4:12" ht="17.25" thickBot="1" thickTop="1">
      <c r="D21" s="78">
        <f>'ميزان المراجعه'!D21</f>
        <v>0</v>
      </c>
      <c r="E21" s="78">
        <f>'ميزان المراجعه'!E21</f>
        <v>0</v>
      </c>
      <c r="F21" s="195" t="s">
        <v>116</v>
      </c>
      <c r="G21" s="196"/>
      <c r="H21" s="197"/>
      <c r="I21" s="78">
        <f>'ميزان المراجعه'!I21</f>
        <v>0</v>
      </c>
      <c r="J21" s="78">
        <f>'ميزان المراجعه'!J21</f>
        <v>0</v>
      </c>
      <c r="L21" s="83"/>
    </row>
    <row r="22" spans="4:12" ht="17.25" thickBot="1" thickTop="1">
      <c r="D22" s="78">
        <f>'ميزان المراجعه'!D22</f>
        <v>0</v>
      </c>
      <c r="E22" s="78">
        <f>'ميزان المراجعه'!E22</f>
        <v>0</v>
      </c>
      <c r="F22" s="195" t="s">
        <v>117</v>
      </c>
      <c r="G22" s="196"/>
      <c r="H22" s="197"/>
      <c r="I22" s="78">
        <f>'ميزان المراجعه'!I22</f>
        <v>0</v>
      </c>
      <c r="J22" s="78">
        <f>'ميزان المراجعه'!J22</f>
        <v>0</v>
      </c>
      <c r="L22" s="83"/>
    </row>
    <row r="23" spans="4:12" ht="17.25" thickBot="1" thickTop="1">
      <c r="D23" s="78">
        <f>'ميزان المراجعه'!D23</f>
        <v>0</v>
      </c>
      <c r="E23" s="78">
        <f>'ميزان المراجعه'!E23</f>
        <v>0</v>
      </c>
      <c r="F23" s="195" t="s">
        <v>118</v>
      </c>
      <c r="G23" s="196"/>
      <c r="H23" s="197"/>
      <c r="I23" s="78">
        <f>'ميزان المراجعه'!I23</f>
        <v>0</v>
      </c>
      <c r="J23" s="78">
        <f>'ميزان المراجعه'!J23</f>
        <v>0</v>
      </c>
      <c r="L23" s="83"/>
    </row>
    <row r="24" spans="4:12" ht="17.25" thickBot="1" thickTop="1">
      <c r="D24" s="78">
        <f>'ميزان المراجعه'!D24</f>
        <v>0</v>
      </c>
      <c r="E24" s="78">
        <f>'ميزان المراجعه'!E24</f>
        <v>0</v>
      </c>
      <c r="F24" s="195" t="s">
        <v>119</v>
      </c>
      <c r="G24" s="196"/>
      <c r="H24" s="197"/>
      <c r="I24" s="78">
        <f>'ميزان المراجعه'!I24</f>
        <v>0</v>
      </c>
      <c r="J24" s="78">
        <f>'ميزان المراجعه'!J24</f>
        <v>0</v>
      </c>
      <c r="L24" s="83"/>
    </row>
    <row r="25" spans="4:12" ht="17.25" thickBot="1" thickTop="1">
      <c r="D25" s="78">
        <f>'ميزان المراجعه'!D25</f>
        <v>0</v>
      </c>
      <c r="E25" s="78">
        <f>'ميزان المراجعه'!E25</f>
        <v>0</v>
      </c>
      <c r="F25" s="195" t="s">
        <v>120</v>
      </c>
      <c r="G25" s="196"/>
      <c r="H25" s="197"/>
      <c r="I25" s="78">
        <f>'ميزان المراجعه'!I25</f>
        <v>0</v>
      </c>
      <c r="J25" s="78">
        <f>'ميزان المراجعه'!J25</f>
        <v>0</v>
      </c>
      <c r="L25" s="83"/>
    </row>
    <row r="26" spans="4:12" ht="17.25" thickBot="1" thickTop="1">
      <c r="D26" s="78">
        <f>'ميزان المراجعه'!D26</f>
        <v>0</v>
      </c>
      <c r="E26" s="78">
        <f>'ميزان المراجعه'!E26</f>
        <v>0</v>
      </c>
      <c r="F26" s="195" t="s">
        <v>121</v>
      </c>
      <c r="G26" s="196"/>
      <c r="H26" s="197"/>
      <c r="I26" s="78">
        <f>'ميزان المراجعه'!I26</f>
        <v>0</v>
      </c>
      <c r="J26" s="78">
        <f>'ميزان المراجعه'!J26</f>
        <v>0</v>
      </c>
      <c r="L26" s="83"/>
    </row>
    <row r="27" spans="4:12" ht="17.25" thickBot="1" thickTop="1">
      <c r="D27" s="78">
        <f>'ميزان المراجعه'!D27</f>
        <v>0</v>
      </c>
      <c r="E27" s="78">
        <f>'ميزان المراجعه'!E27</f>
        <v>0</v>
      </c>
      <c r="F27" s="195" t="s">
        <v>122</v>
      </c>
      <c r="G27" s="196"/>
      <c r="H27" s="197"/>
      <c r="I27" s="78">
        <f>'ميزان المراجعه'!I27</f>
        <v>0</v>
      </c>
      <c r="J27" s="78">
        <f>'ميزان المراجعه'!J27</f>
        <v>0</v>
      </c>
      <c r="L27" s="83"/>
    </row>
    <row r="28" spans="4:12" ht="17.25" thickBot="1" thickTop="1">
      <c r="D28" s="78">
        <f>'ميزان المراجعه'!D28</f>
        <v>0</v>
      </c>
      <c r="E28" s="78">
        <f>'ميزان المراجعه'!E28</f>
        <v>0</v>
      </c>
      <c r="F28" s="195" t="s">
        <v>123</v>
      </c>
      <c r="G28" s="196"/>
      <c r="H28" s="197"/>
      <c r="I28" s="78">
        <f>'ميزان المراجعه'!I28</f>
        <v>0</v>
      </c>
      <c r="J28" s="78">
        <f>'ميزان المراجعه'!J28</f>
        <v>0</v>
      </c>
      <c r="L28" s="83"/>
    </row>
    <row r="29" spans="4:12" ht="17.25" thickBot="1" thickTop="1">
      <c r="D29" s="78">
        <f>'ميزان المراجعه'!D29</f>
        <v>0</v>
      </c>
      <c r="E29" s="78">
        <f>'ميزان المراجعه'!E29</f>
        <v>0</v>
      </c>
      <c r="F29" s="198" t="s">
        <v>124</v>
      </c>
      <c r="G29" s="198"/>
      <c r="H29" s="198"/>
      <c r="I29" s="78">
        <f>'ميزان المراجعه'!I29</f>
        <v>0</v>
      </c>
      <c r="J29" s="78">
        <f>'ميزان المراجعه'!J29</f>
        <v>0</v>
      </c>
      <c r="L29" s="83"/>
    </row>
    <row r="30" ht="13.5" thickTop="1">
      <c r="L30" s="82"/>
    </row>
    <row r="31" ht="12.75">
      <c r="L31" s="82"/>
    </row>
    <row r="32" ht="12.75">
      <c r="L32" s="82"/>
    </row>
    <row r="33" ht="12.75">
      <c r="L33" s="82"/>
    </row>
    <row r="34" ht="12.75">
      <c r="L34" s="82"/>
    </row>
    <row r="35" ht="12.75">
      <c r="L35" s="82"/>
    </row>
    <row r="36" ht="12.75">
      <c r="L36" s="82"/>
    </row>
    <row r="37" ht="12.75">
      <c r="L37" s="82"/>
    </row>
    <row r="38" ht="12.75">
      <c r="L38" s="82"/>
    </row>
    <row r="39" ht="12.75">
      <c r="L39" s="82"/>
    </row>
    <row r="40" ht="12.75">
      <c r="L40" s="82"/>
    </row>
    <row r="41" ht="12.75">
      <c r="L41" s="82"/>
    </row>
    <row r="42" ht="12.75">
      <c r="L42" s="82"/>
    </row>
    <row r="43" ht="12.75">
      <c r="L43" s="82"/>
    </row>
    <row r="44" ht="12.75">
      <c r="L44" s="82"/>
    </row>
  </sheetData>
  <mergeCells count="29">
    <mergeCell ref="F29:H29"/>
    <mergeCell ref="F25:H25"/>
    <mergeCell ref="F26:H26"/>
    <mergeCell ref="F27:H27"/>
    <mergeCell ref="F28:H28"/>
    <mergeCell ref="F21:H21"/>
    <mergeCell ref="F22:H22"/>
    <mergeCell ref="F23:H23"/>
    <mergeCell ref="F24:H24"/>
    <mergeCell ref="F17:H17"/>
    <mergeCell ref="F18:H18"/>
    <mergeCell ref="F19:H19"/>
    <mergeCell ref="F20:H20"/>
    <mergeCell ref="F13:H13"/>
    <mergeCell ref="F14:H14"/>
    <mergeCell ref="F15:H15"/>
    <mergeCell ref="F16:H16"/>
    <mergeCell ref="F9:H9"/>
    <mergeCell ref="F10:H10"/>
    <mergeCell ref="F11:H11"/>
    <mergeCell ref="F12:H12"/>
    <mergeCell ref="F5:H5"/>
    <mergeCell ref="F6:H6"/>
    <mergeCell ref="F7:H7"/>
    <mergeCell ref="F8:H8"/>
    <mergeCell ref="E1:I1"/>
    <mergeCell ref="D3:E3"/>
    <mergeCell ref="I3:J3"/>
    <mergeCell ref="F4:H4"/>
  </mergeCells>
  <conditionalFormatting sqref="D5:E29 I5:J2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2"/>
  <sheetViews>
    <sheetView workbookViewId="0" topLeftCell="A1">
      <selection activeCell="E24" sqref="E24"/>
    </sheetView>
  </sheetViews>
  <sheetFormatPr defaultColWidth="9.140625" defaultRowHeight="12.75"/>
  <cols>
    <col min="2" max="2" width="26.8515625" style="0" customWidth="1"/>
    <col min="3" max="4" width="8.57421875" style="0" bestFit="1" customWidth="1"/>
    <col min="8" max="8" width="11.00390625" style="0" bestFit="1" customWidth="1"/>
  </cols>
  <sheetData>
    <row r="1" spans="2:5" ht="33" customHeight="1" thickBot="1">
      <c r="B1" s="199" t="s">
        <v>125</v>
      </c>
      <c r="C1" s="199"/>
      <c r="D1" s="199"/>
      <c r="E1" s="199"/>
    </row>
    <row r="2" spans="2:5" ht="17.25" thickBot="1" thickTop="1">
      <c r="B2" s="29"/>
      <c r="C2" s="29"/>
      <c r="D2" s="29"/>
      <c r="E2" s="29" t="s">
        <v>126</v>
      </c>
    </row>
    <row r="3" spans="2:10" ht="17.25" thickBot="1" thickTop="1">
      <c r="B3" s="30" t="s">
        <v>119</v>
      </c>
      <c r="C3" s="25">
        <f>'قائمه الدخل'!C3</f>
        <v>0</v>
      </c>
      <c r="D3" s="25">
        <f>'قائمه الدخل'!D3</f>
        <v>0</v>
      </c>
      <c r="E3" s="25">
        <f>'قائمه الدخل'!E3</f>
        <v>0</v>
      </c>
      <c r="H3" s="84"/>
      <c r="I3" s="84"/>
      <c r="J3" s="84"/>
    </row>
    <row r="4" spans="2:10" ht="17.25" thickBot="1" thickTop="1">
      <c r="B4" s="30" t="s">
        <v>127</v>
      </c>
      <c r="C4" s="25">
        <f>'قائمه الدخل'!C4</f>
        <v>0</v>
      </c>
      <c r="D4" s="25">
        <f>'قائمه الدخل'!D4</f>
        <v>0</v>
      </c>
      <c r="E4" s="25">
        <f>'قائمه الدخل'!E4</f>
        <v>0</v>
      </c>
      <c r="H4" s="84"/>
      <c r="I4" s="84"/>
      <c r="J4" s="84"/>
    </row>
    <row r="5" spans="2:10" ht="17.25" thickBot="1" thickTop="1">
      <c r="B5" s="30" t="s">
        <v>128</v>
      </c>
      <c r="C5" s="25">
        <f>'قائمه الدخل'!C5</f>
        <v>0</v>
      </c>
      <c r="D5" s="90">
        <f>'قائمه الدخل'!D5</f>
        <v>0</v>
      </c>
      <c r="E5" s="25">
        <f>'قائمه الدخل'!E5</f>
        <v>0</v>
      </c>
      <c r="H5" s="85"/>
      <c r="I5" s="85"/>
      <c r="J5" s="85"/>
    </row>
    <row r="6" spans="2:10" ht="17.25" thickBot="1" thickTop="1">
      <c r="B6" s="86" t="s">
        <v>129</v>
      </c>
      <c r="C6" s="25">
        <f>'قائمه الدخل'!C6</f>
        <v>0</v>
      </c>
      <c r="D6" s="25">
        <f>'قائمه الدخل'!D6</f>
        <v>0</v>
      </c>
      <c r="E6" s="25">
        <f>'قائمه الدخل'!E6</f>
        <v>0</v>
      </c>
      <c r="H6" s="85"/>
      <c r="I6" s="85"/>
      <c r="J6" s="85"/>
    </row>
    <row r="7" spans="2:10" ht="17.25" thickBot="1" thickTop="1">
      <c r="B7" s="30" t="s">
        <v>130</v>
      </c>
      <c r="C7" s="25">
        <f>'قائمه الدخل'!C7</f>
        <v>0</v>
      </c>
      <c r="D7" s="25">
        <f>'قائمه الدخل'!D7</f>
        <v>0</v>
      </c>
      <c r="E7" s="25">
        <f>'قائمه الدخل'!E7</f>
        <v>0</v>
      </c>
      <c r="H7" s="85"/>
      <c r="I7" s="85"/>
      <c r="J7" s="85"/>
    </row>
    <row r="8" spans="2:10" ht="17.25" thickBot="1" thickTop="1">
      <c r="B8" s="30" t="s">
        <v>112</v>
      </c>
      <c r="C8" s="25">
        <f>'قائمه الدخل'!C8</f>
        <v>0</v>
      </c>
      <c r="D8" s="25">
        <f>'قائمه الدخل'!D8</f>
        <v>0</v>
      </c>
      <c r="E8" s="25">
        <f>'قائمه الدخل'!E8</f>
        <v>0</v>
      </c>
      <c r="H8" s="85"/>
      <c r="I8" s="85"/>
      <c r="J8" s="85"/>
    </row>
    <row r="9" spans="2:10" ht="17.25" thickBot="1" thickTop="1">
      <c r="B9" s="30" t="s">
        <v>114</v>
      </c>
      <c r="C9" s="25">
        <f>'قائمه الدخل'!C9</f>
        <v>0</v>
      </c>
      <c r="D9" s="25">
        <f>'قائمه الدخل'!D9</f>
        <v>0</v>
      </c>
      <c r="E9" s="25">
        <f>'قائمه الدخل'!E9</f>
        <v>0</v>
      </c>
      <c r="H9" s="85"/>
      <c r="I9" s="85"/>
      <c r="J9" s="85"/>
    </row>
    <row r="10" spans="2:10" ht="17.25" thickBot="1" thickTop="1">
      <c r="B10" s="30" t="s">
        <v>115</v>
      </c>
      <c r="C10" s="25">
        <f>'قائمه الدخل'!C10</f>
        <v>0</v>
      </c>
      <c r="D10" s="25">
        <f>'قائمه الدخل'!D10</f>
        <v>0</v>
      </c>
      <c r="E10" s="25">
        <f>'قائمه الدخل'!E10</f>
        <v>0</v>
      </c>
      <c r="H10" s="85"/>
      <c r="I10" s="85"/>
      <c r="J10" s="85"/>
    </row>
    <row r="11" spans="2:10" ht="17.25" thickBot="1" thickTop="1">
      <c r="B11" s="30" t="s">
        <v>131</v>
      </c>
      <c r="C11" s="25">
        <f>'قائمه الدخل'!C11</f>
        <v>0</v>
      </c>
      <c r="D11" s="25">
        <f>'قائمه الدخل'!D11</f>
        <v>0</v>
      </c>
      <c r="E11" s="25">
        <f>'قائمه الدخل'!E11</f>
        <v>0</v>
      </c>
      <c r="H11" s="84"/>
      <c r="I11" s="85"/>
      <c r="J11" s="85"/>
    </row>
    <row r="12" spans="2:10" ht="17.25" thickBot="1" thickTop="1">
      <c r="B12" s="30" t="s">
        <v>120</v>
      </c>
      <c r="C12" s="25">
        <f>'قائمه الدخل'!C12</f>
        <v>0</v>
      </c>
      <c r="D12" s="25">
        <f>'قائمه الدخل'!D12</f>
        <v>0</v>
      </c>
      <c r="E12" s="25">
        <f>'قائمه الدخل'!E12</f>
        <v>0</v>
      </c>
      <c r="H12" s="85"/>
      <c r="I12" s="85"/>
      <c r="J12" s="85"/>
    </row>
    <row r="13" spans="2:10" ht="17.25" thickBot="1" thickTop="1">
      <c r="B13" s="30" t="s">
        <v>132</v>
      </c>
      <c r="C13" s="25">
        <f>'قائمه الدخل'!C13</f>
        <v>0</v>
      </c>
      <c r="D13" s="90">
        <f>'قائمه الدخل'!D13</f>
        <v>0</v>
      </c>
      <c r="E13" s="25">
        <f>'قائمه الدخل'!E13</f>
        <v>0</v>
      </c>
      <c r="H13" s="85"/>
      <c r="I13" s="85"/>
      <c r="J13" s="85"/>
    </row>
    <row r="14" spans="2:10" ht="17.25" thickBot="1" thickTop="1">
      <c r="B14" s="30" t="s">
        <v>133</v>
      </c>
      <c r="C14" s="25">
        <f>'قائمه الدخل'!C14</f>
        <v>0</v>
      </c>
      <c r="D14" s="25">
        <f>'قائمه الدخل'!D14</f>
        <v>0</v>
      </c>
      <c r="E14" s="91">
        <f>'قائمه الدخل'!E14</f>
        <v>0</v>
      </c>
      <c r="H14" s="85"/>
      <c r="I14" s="85"/>
      <c r="J14" s="85"/>
    </row>
    <row r="15" spans="2:10" ht="17.25" thickBot="1" thickTop="1">
      <c r="B15" s="87" t="s">
        <v>134</v>
      </c>
      <c r="C15" s="25">
        <f>'قائمه الدخل'!C15</f>
        <v>0</v>
      </c>
      <c r="D15" s="25">
        <f>'قائمه الدخل'!D15</f>
        <v>0</v>
      </c>
      <c r="E15" s="25">
        <f>'قائمه الدخل'!E15</f>
        <v>0</v>
      </c>
      <c r="H15" s="85"/>
      <c r="I15" s="85"/>
      <c r="J15" s="85"/>
    </row>
    <row r="16" spans="2:10" ht="17.25" thickBot="1" thickTop="1">
      <c r="B16" s="30" t="s">
        <v>121</v>
      </c>
      <c r="C16" s="25">
        <f>'قائمه الدخل'!C16</f>
        <v>0</v>
      </c>
      <c r="D16" s="25">
        <f>'قائمه الدخل'!D16</f>
        <v>0</v>
      </c>
      <c r="E16" s="25">
        <f>'قائمه الدخل'!E16</f>
        <v>0</v>
      </c>
      <c r="H16" s="85"/>
      <c r="I16" s="85"/>
      <c r="J16" s="85"/>
    </row>
    <row r="17" spans="2:5" ht="17.25" thickBot="1" thickTop="1">
      <c r="B17" s="30" t="s">
        <v>122</v>
      </c>
      <c r="C17" s="25">
        <f>'قائمه الدخل'!C17</f>
        <v>0</v>
      </c>
      <c r="D17" s="25">
        <f>'قائمه الدخل'!D17</f>
        <v>0</v>
      </c>
      <c r="E17" s="25">
        <f>'قائمه الدخل'!E17</f>
        <v>0</v>
      </c>
    </row>
    <row r="18" spans="2:5" ht="17.25" thickBot="1" thickTop="1">
      <c r="B18" s="86" t="s">
        <v>129</v>
      </c>
      <c r="C18" s="25">
        <f>'قائمه الدخل'!C18</f>
        <v>0</v>
      </c>
      <c r="D18" s="25">
        <f>'قائمه الدخل'!D18</f>
        <v>0</v>
      </c>
      <c r="E18" s="25">
        <f>'قائمه الدخل'!E18</f>
        <v>0</v>
      </c>
    </row>
    <row r="19" spans="2:5" ht="17.25" thickBot="1" thickTop="1">
      <c r="B19" s="30" t="s">
        <v>116</v>
      </c>
      <c r="C19" s="25">
        <f>'قائمه الدخل'!C19</f>
        <v>0</v>
      </c>
      <c r="D19" s="25">
        <f>'قائمه الدخل'!D19</f>
        <v>0</v>
      </c>
      <c r="E19" s="25">
        <f>'قائمه الدخل'!E19</f>
        <v>0</v>
      </c>
    </row>
    <row r="20" spans="2:5" ht="17.25" thickBot="1" thickTop="1">
      <c r="B20" s="30" t="s">
        <v>117</v>
      </c>
      <c r="C20" s="25">
        <f>'قائمه الدخل'!C20</f>
        <v>0</v>
      </c>
      <c r="D20" s="25">
        <f>'قائمه الدخل'!D20</f>
        <v>0</v>
      </c>
      <c r="E20" s="25">
        <f>'قائمه الدخل'!E20</f>
        <v>0</v>
      </c>
    </row>
    <row r="21" spans="2:5" ht="17.25" thickBot="1" thickTop="1">
      <c r="B21" s="30" t="s">
        <v>118</v>
      </c>
      <c r="C21" s="25">
        <f>'قائمه الدخل'!C21</f>
        <v>0</v>
      </c>
      <c r="D21" s="25">
        <f>'قائمه الدخل'!D21</f>
        <v>0</v>
      </c>
      <c r="E21" s="25">
        <f>'قائمه الدخل'!E21</f>
        <v>0</v>
      </c>
    </row>
    <row r="22" spans="2:5" ht="17.25" thickBot="1" thickTop="1">
      <c r="B22" s="30" t="s">
        <v>135</v>
      </c>
      <c r="C22" s="25">
        <f>'قائمه الدخل'!C22</f>
        <v>0</v>
      </c>
      <c r="D22" s="25">
        <f>'قائمه الدخل'!D22</f>
        <v>0</v>
      </c>
      <c r="E22" s="91">
        <f>'قائمه الدخل'!E22</f>
        <v>0</v>
      </c>
    </row>
    <row r="23" ht="13.5" thickTop="1"/>
  </sheetData>
  <mergeCells count="1">
    <mergeCell ref="B1:E1"/>
  </mergeCells>
  <conditionalFormatting sqref="C3:E2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5"/>
  <sheetViews>
    <sheetView rightToLeft="1" zoomScale="40" zoomScaleNormal="40" workbookViewId="0" topLeftCell="A1">
      <selection activeCell="F3" sqref="F3:AN32"/>
    </sheetView>
  </sheetViews>
  <sheetFormatPr defaultColWidth="9.140625" defaultRowHeight="12.75"/>
  <cols>
    <col min="1" max="1" width="9.140625" style="38" customWidth="1"/>
    <col min="2" max="2" width="10.57421875" style="38" customWidth="1"/>
    <col min="3" max="3" width="29.851562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31" width="9.140625" style="38" customWidth="1"/>
    <col min="32" max="32" width="16.57421875" style="38" bestFit="1" customWidth="1"/>
    <col min="33" max="37" width="9.140625" style="38" customWidth="1"/>
    <col min="38" max="38" width="21.8515625" style="38" bestFit="1" customWidth="1"/>
    <col min="39" max="16384" width="9.140625" style="38" customWidth="1"/>
  </cols>
  <sheetData>
    <row r="1" spans="1:40" ht="18.75" thickBot="1">
      <c r="A1" s="132" t="s">
        <v>27</v>
      </c>
      <c r="B1" s="144" t="s">
        <v>28</v>
      </c>
      <c r="C1" s="132" t="s">
        <v>29</v>
      </c>
      <c r="D1" s="138" t="s">
        <v>30</v>
      </c>
      <c r="E1" s="139"/>
      <c r="F1" s="138" t="s">
        <v>1</v>
      </c>
      <c r="G1" s="139"/>
      <c r="H1" s="138" t="s">
        <v>31</v>
      </c>
      <c r="I1" s="139"/>
      <c r="J1" s="138" t="s">
        <v>3</v>
      </c>
      <c r="K1" s="139"/>
      <c r="L1" s="138" t="s">
        <v>4</v>
      </c>
      <c r="M1" s="139"/>
      <c r="N1" s="138" t="s">
        <v>32</v>
      </c>
      <c r="O1" s="139"/>
      <c r="P1" s="138" t="s">
        <v>6</v>
      </c>
      <c r="Q1" s="139"/>
      <c r="R1" s="37" t="s">
        <v>33</v>
      </c>
      <c r="S1" s="37" t="s">
        <v>8</v>
      </c>
      <c r="T1" s="138" t="s">
        <v>9</v>
      </c>
      <c r="U1" s="139"/>
      <c r="V1" s="138" t="s">
        <v>10</v>
      </c>
      <c r="W1" s="139"/>
      <c r="X1" s="138" t="s">
        <v>11</v>
      </c>
      <c r="Y1" s="139"/>
      <c r="Z1" s="138" t="s">
        <v>12</v>
      </c>
      <c r="AA1" s="139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8" t="s">
        <v>93</v>
      </c>
      <c r="AN1" s="139"/>
    </row>
    <row r="2" spans="1:40" ht="16.5" thickTop="1">
      <c r="A2" s="143"/>
      <c r="B2" s="143"/>
      <c r="C2" s="14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42"/>
      <c r="C3" s="43"/>
      <c r="D3" s="44">
        <f>SUMIF($F$2:$AN$2,$F$2,F3:AN3)</f>
        <v>0</v>
      </c>
      <c r="E3" s="44">
        <f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42"/>
      <c r="C4" s="45"/>
      <c r="D4" s="44">
        <f aca="true" t="shared" si="0" ref="D4:D32">SUMIF($F$2:$AN$2,$F$2,F4:AN4)</f>
        <v>0</v>
      </c>
      <c r="E4" s="44">
        <f aca="true" t="shared" si="1" ref="E4:E32">SUMIF($F$2:$AN$2,$G$2,F4:AN4)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42"/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42"/>
      <c r="C6" s="44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42"/>
      <c r="C7" s="44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9"/>
    </row>
    <row r="8" spans="1:40" ht="12.75">
      <c r="A8" s="41"/>
      <c r="B8" s="42"/>
      <c r="C8" s="44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42"/>
      <c r="C9" s="44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42"/>
      <c r="C10" s="44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42"/>
      <c r="C11" s="44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42"/>
      <c r="C12" s="44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42"/>
      <c r="C13" s="44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42"/>
      <c r="C14" s="44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42"/>
      <c r="C15" s="44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42"/>
      <c r="C16" s="44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42"/>
      <c r="C17" s="44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48"/>
      <c r="C18" s="49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4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4"/>
    </row>
    <row r="19" spans="1:40" ht="12.75">
      <c r="A19" s="47"/>
      <c r="B19" s="48"/>
      <c r="C19" s="49"/>
      <c r="D19" s="44">
        <f t="shared" si="0"/>
        <v>0</v>
      </c>
      <c r="E19" s="44">
        <f t="shared" si="1"/>
        <v>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9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9"/>
    </row>
    <row r="20" spans="1:40" ht="12.75">
      <c r="A20" s="47"/>
      <c r="B20" s="48"/>
      <c r="C20" s="49"/>
      <c r="D20" s="44">
        <f t="shared" si="0"/>
        <v>0</v>
      </c>
      <c r="E20" s="44">
        <f t="shared" si="1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49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49"/>
    </row>
    <row r="21" spans="1:40" ht="12.75">
      <c r="A21" s="47"/>
      <c r="B21" s="48"/>
      <c r="C21" s="49"/>
      <c r="D21" s="44">
        <f t="shared" si="0"/>
        <v>0</v>
      </c>
      <c r="E21" s="44">
        <f t="shared" si="1"/>
        <v>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9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9"/>
    </row>
    <row r="22" spans="1:40" ht="12.75">
      <c r="A22" s="47"/>
      <c r="B22" s="48"/>
      <c r="C22" s="49"/>
      <c r="D22" s="44">
        <f t="shared" si="0"/>
        <v>0</v>
      </c>
      <c r="E22" s="44">
        <f t="shared" si="1"/>
        <v>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9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9"/>
    </row>
    <row r="23" spans="1:40" ht="12.75">
      <c r="A23" s="47"/>
      <c r="B23" s="48"/>
      <c r="C23" s="49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48"/>
      <c r="C24" s="49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48"/>
      <c r="C25" s="49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48"/>
      <c r="C26" s="49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48"/>
      <c r="C27" s="49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48"/>
      <c r="C28" s="49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48"/>
      <c r="C29" s="49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48"/>
      <c r="C30" s="49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48"/>
      <c r="C31" s="49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3.5" thickBot="1">
      <c r="A32" s="47"/>
      <c r="B32" s="48"/>
      <c r="C32" s="49"/>
      <c r="D32" s="44">
        <f t="shared" si="0"/>
        <v>0</v>
      </c>
      <c r="E32" s="44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27" thickBot="1" thickTop="1">
      <c r="A33" s="140" t="s">
        <v>0</v>
      </c>
      <c r="B33" s="141"/>
      <c r="C33" s="142"/>
      <c r="D33" s="50">
        <f>SUM(D3:D32)</f>
        <v>0</v>
      </c>
      <c r="E33" s="50">
        <f aca="true" t="shared" si="2" ref="E33:AN33">SUM(E3:E32)</f>
        <v>0</v>
      </c>
      <c r="F33" s="50">
        <f t="shared" si="2"/>
        <v>0</v>
      </c>
      <c r="G33" s="50">
        <f t="shared" si="2"/>
        <v>0</v>
      </c>
      <c r="H33" s="50">
        <f t="shared" si="2"/>
        <v>0</v>
      </c>
      <c r="I33" s="50">
        <f t="shared" si="2"/>
        <v>0</v>
      </c>
      <c r="J33" s="50">
        <f t="shared" si="2"/>
        <v>0</v>
      </c>
      <c r="K33" s="50">
        <f t="shared" si="2"/>
        <v>0</v>
      </c>
      <c r="L33" s="50">
        <f t="shared" si="2"/>
        <v>0</v>
      </c>
      <c r="M33" s="50">
        <f t="shared" si="2"/>
        <v>0</v>
      </c>
      <c r="N33" s="50">
        <f t="shared" si="2"/>
        <v>0</v>
      </c>
      <c r="O33" s="50">
        <f t="shared" si="2"/>
        <v>0</v>
      </c>
      <c r="P33" s="50">
        <f t="shared" si="2"/>
        <v>0</v>
      </c>
      <c r="Q33" s="50">
        <f t="shared" si="2"/>
        <v>0</v>
      </c>
      <c r="R33" s="50">
        <f t="shared" si="2"/>
        <v>0</v>
      </c>
      <c r="S33" s="50">
        <f t="shared" si="2"/>
        <v>0</v>
      </c>
      <c r="T33" s="50">
        <f t="shared" si="2"/>
        <v>0</v>
      </c>
      <c r="U33" s="50">
        <f t="shared" si="2"/>
        <v>0</v>
      </c>
      <c r="V33" s="50">
        <f t="shared" si="2"/>
        <v>0</v>
      </c>
      <c r="W33" s="50">
        <f t="shared" si="2"/>
        <v>0</v>
      </c>
      <c r="X33" s="50">
        <f t="shared" si="2"/>
        <v>0</v>
      </c>
      <c r="Y33" s="50">
        <f t="shared" si="2"/>
        <v>0</v>
      </c>
      <c r="Z33" s="50">
        <f t="shared" si="2"/>
        <v>0</v>
      </c>
      <c r="AA33" s="50">
        <f t="shared" si="2"/>
        <v>0</v>
      </c>
      <c r="AB33" s="50">
        <f t="shared" si="2"/>
        <v>0</v>
      </c>
      <c r="AC33" s="50">
        <f t="shared" si="2"/>
        <v>0</v>
      </c>
      <c r="AD33" s="50">
        <f t="shared" si="2"/>
        <v>0</v>
      </c>
      <c r="AE33" s="50">
        <f t="shared" si="2"/>
        <v>0</v>
      </c>
      <c r="AF33" s="50">
        <f t="shared" si="2"/>
        <v>0</v>
      </c>
      <c r="AG33" s="50">
        <f t="shared" si="2"/>
        <v>0</v>
      </c>
      <c r="AH33" s="50">
        <f t="shared" si="2"/>
        <v>0</v>
      </c>
      <c r="AI33" s="50">
        <f t="shared" si="2"/>
        <v>0</v>
      </c>
      <c r="AJ33" s="50">
        <f t="shared" si="2"/>
        <v>0</v>
      </c>
      <c r="AK33" s="50">
        <f t="shared" si="2"/>
        <v>0</v>
      </c>
      <c r="AL33" s="50">
        <f t="shared" si="2"/>
        <v>0</v>
      </c>
      <c r="AM33" s="50">
        <f t="shared" si="2"/>
        <v>0</v>
      </c>
      <c r="AN33" s="50">
        <f t="shared" si="2"/>
        <v>0</v>
      </c>
    </row>
    <row r="34" ht="13.5" thickTop="1"/>
    <row r="38" spans="1:3" ht="12.75">
      <c r="A38" s="135" t="s">
        <v>43</v>
      </c>
      <c r="B38" s="135"/>
      <c r="C38" s="135"/>
    </row>
    <row r="39" ht="13.5" thickBot="1"/>
    <row r="40" spans="1:3" ht="14.25" thickBot="1" thickTop="1">
      <c r="A40" s="51" t="s">
        <v>29</v>
      </c>
      <c r="B40" s="52" t="s">
        <v>25</v>
      </c>
      <c r="C40" s="53" t="s">
        <v>26</v>
      </c>
    </row>
    <row r="41" spans="1:3" ht="14.25" thickBot="1" thickTop="1">
      <c r="A41" s="54" t="s">
        <v>1</v>
      </c>
      <c r="B41" s="51">
        <f>F33</f>
        <v>0</v>
      </c>
      <c r="C41" s="51">
        <f>G33</f>
        <v>0</v>
      </c>
    </row>
    <row r="42" spans="1:3" ht="14.25" thickBot="1" thickTop="1">
      <c r="A42" s="54" t="s">
        <v>2</v>
      </c>
      <c r="B42" s="51">
        <f>H33</f>
        <v>0</v>
      </c>
      <c r="C42" s="51">
        <f>I33</f>
        <v>0</v>
      </c>
    </row>
    <row r="43" spans="1:3" ht="14.25" thickBot="1" thickTop="1">
      <c r="A43" s="54" t="s">
        <v>3</v>
      </c>
      <c r="B43" s="51">
        <f>J33</f>
        <v>0</v>
      </c>
      <c r="C43" s="51">
        <f>K33</f>
        <v>0</v>
      </c>
    </row>
    <row r="44" spans="1:3" ht="14.25" thickBot="1" thickTop="1">
      <c r="A44" s="54" t="s">
        <v>4</v>
      </c>
      <c r="B44" s="51">
        <f>L33</f>
        <v>0</v>
      </c>
      <c r="C44" s="51">
        <f>M33</f>
        <v>0</v>
      </c>
    </row>
    <row r="45" spans="1:3" ht="14.25" thickBot="1" thickTop="1">
      <c r="A45" s="54" t="s">
        <v>5</v>
      </c>
      <c r="B45" s="51">
        <f>N33</f>
        <v>0</v>
      </c>
      <c r="C45" s="51">
        <f>O33</f>
        <v>0</v>
      </c>
    </row>
    <row r="46" spans="1:3" ht="14.25" thickBot="1" thickTop="1">
      <c r="A46" s="54" t="s">
        <v>6</v>
      </c>
      <c r="B46" s="51">
        <f>P33</f>
        <v>0</v>
      </c>
      <c r="C46" s="51">
        <f>Q33</f>
        <v>0</v>
      </c>
    </row>
    <row r="47" spans="1:3" ht="14.25" thickBot="1" thickTop="1">
      <c r="A47" s="54" t="s">
        <v>7</v>
      </c>
      <c r="B47" s="51"/>
      <c r="C47" s="51">
        <f>R33</f>
        <v>0</v>
      </c>
    </row>
    <row r="48" spans="1:3" ht="14.25" thickBot="1" thickTop="1">
      <c r="A48" s="54" t="s">
        <v>8</v>
      </c>
      <c r="B48" s="51"/>
      <c r="C48" s="55">
        <f>S33</f>
        <v>0</v>
      </c>
    </row>
    <row r="49" spans="1:3" ht="14.25" thickBot="1" thickTop="1">
      <c r="A49" s="54" t="s">
        <v>9</v>
      </c>
      <c r="B49" s="51">
        <f>T33</f>
        <v>0</v>
      </c>
      <c r="C49" s="51">
        <f>U33</f>
        <v>0</v>
      </c>
    </row>
    <row r="50" spans="1:3" ht="14.25" thickBot="1" thickTop="1">
      <c r="A50" s="54" t="s">
        <v>10</v>
      </c>
      <c r="B50" s="51">
        <f>V33</f>
        <v>0</v>
      </c>
      <c r="C50" s="51">
        <f>W33</f>
        <v>0</v>
      </c>
    </row>
    <row r="51" spans="1:3" ht="14.25" thickBot="1" thickTop="1">
      <c r="A51" s="54" t="s">
        <v>11</v>
      </c>
      <c r="B51" s="51">
        <f>X33</f>
        <v>0</v>
      </c>
      <c r="C51" s="51">
        <f>Y33</f>
        <v>0</v>
      </c>
    </row>
    <row r="52" spans="1:3" ht="14.25" thickBot="1" thickTop="1">
      <c r="A52" s="54" t="s">
        <v>12</v>
      </c>
      <c r="B52" s="51">
        <f>Z33</f>
        <v>0</v>
      </c>
      <c r="C52" s="51">
        <f>AA33</f>
        <v>0</v>
      </c>
    </row>
    <row r="53" spans="1:3" ht="14.25" thickBot="1" thickTop="1">
      <c r="A53" s="54" t="s">
        <v>13</v>
      </c>
      <c r="B53" s="51">
        <f>AB33</f>
        <v>0</v>
      </c>
      <c r="C53" s="55"/>
    </row>
    <row r="54" spans="1:3" ht="14.25" thickBot="1" thickTop="1">
      <c r="A54" s="54" t="s">
        <v>14</v>
      </c>
      <c r="B54" s="51">
        <f>AC33</f>
        <v>0</v>
      </c>
      <c r="C54" s="55"/>
    </row>
    <row r="55" spans="1:3" ht="14.25" thickBot="1" thickTop="1">
      <c r="A55" s="54" t="s">
        <v>15</v>
      </c>
      <c r="B55" s="51">
        <f>AD33</f>
        <v>0</v>
      </c>
      <c r="C55" s="55"/>
    </row>
    <row r="56" spans="1:3" ht="14.25" thickBot="1" thickTop="1">
      <c r="A56" s="54" t="s">
        <v>16</v>
      </c>
      <c r="B56" s="51">
        <f>AE33</f>
        <v>0</v>
      </c>
      <c r="C56" s="55"/>
    </row>
    <row r="57" spans="1:3" ht="14.25" thickBot="1" thickTop="1">
      <c r="A57" s="54" t="s">
        <v>17</v>
      </c>
      <c r="B57" s="51">
        <f>AF33</f>
        <v>0</v>
      </c>
      <c r="C57" s="55"/>
    </row>
    <row r="58" spans="1:3" ht="14.25" thickBot="1" thickTop="1">
      <c r="A58" s="54" t="s">
        <v>18</v>
      </c>
      <c r="B58" s="51">
        <f>AG33</f>
        <v>0</v>
      </c>
      <c r="C58" s="55"/>
    </row>
    <row r="59" spans="1:3" ht="14.25" thickBot="1" thickTop="1">
      <c r="A59" s="54" t="s">
        <v>19</v>
      </c>
      <c r="B59" s="51">
        <f>AH33</f>
        <v>0</v>
      </c>
      <c r="C59" s="55"/>
    </row>
    <row r="60" spans="1:3" ht="14.25" thickBot="1" thickTop="1">
      <c r="A60" s="54" t="s">
        <v>20</v>
      </c>
      <c r="B60" s="51"/>
      <c r="C60" s="55">
        <f>AI33</f>
        <v>0</v>
      </c>
    </row>
    <row r="61" spans="1:3" ht="14.25" thickBot="1" thickTop="1">
      <c r="A61" s="54" t="s">
        <v>21</v>
      </c>
      <c r="B61" s="51"/>
      <c r="C61" s="55">
        <f>AJ33</f>
        <v>0</v>
      </c>
    </row>
    <row r="62" spans="1:3" ht="14.25" thickBot="1" thickTop="1">
      <c r="A62" s="54" t="s">
        <v>22</v>
      </c>
      <c r="B62" s="51"/>
      <c r="C62" s="55">
        <f>AK33</f>
        <v>0</v>
      </c>
    </row>
    <row r="63" spans="1:3" ht="14.25" thickBot="1" thickTop="1">
      <c r="A63" s="54" t="s">
        <v>23</v>
      </c>
      <c r="B63" s="51"/>
      <c r="C63" s="55">
        <f>AL33</f>
        <v>0</v>
      </c>
    </row>
    <row r="64" spans="1:3" ht="14.25" thickBot="1" thickTop="1">
      <c r="A64" s="56" t="s">
        <v>24</v>
      </c>
      <c r="B64" s="57">
        <f>AM33</f>
        <v>0</v>
      </c>
      <c r="C64" s="57">
        <f>AN33</f>
        <v>0</v>
      </c>
    </row>
    <row r="65" spans="1:3" ht="14.25" thickBot="1" thickTop="1">
      <c r="A65" s="54" t="s">
        <v>30</v>
      </c>
      <c r="B65" s="58">
        <f>SUM(B41:B64)</f>
        <v>0</v>
      </c>
      <c r="C65" s="58">
        <f>SUM(C41:C64)</f>
        <v>0</v>
      </c>
    </row>
    <row r="66" ht="13.5" thickTop="1"/>
  </sheetData>
  <mergeCells count="17">
    <mergeCell ref="H1:I1"/>
    <mergeCell ref="J1:K1"/>
    <mergeCell ref="L1:M1"/>
    <mergeCell ref="A1:A2"/>
    <mergeCell ref="B1:B2"/>
    <mergeCell ref="C1:C2"/>
    <mergeCell ref="D1:E1"/>
    <mergeCell ref="A38:C38"/>
    <mergeCell ref="X1:Y1"/>
    <mergeCell ref="Z1:AA1"/>
    <mergeCell ref="AM1:AN1"/>
    <mergeCell ref="A33:C33"/>
    <mergeCell ref="N1:O1"/>
    <mergeCell ref="P1:Q1"/>
    <mergeCell ref="T1:U1"/>
    <mergeCell ref="V1:W1"/>
    <mergeCell ref="F1:G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A20" sqref="A20:C20"/>
    </sheetView>
  </sheetViews>
  <sheetFormatPr defaultColWidth="9.140625" defaultRowHeight="12.75"/>
  <cols>
    <col min="3" max="3" width="19.140625" style="0" customWidth="1"/>
    <col min="4" max="4" width="20.421875" style="0" bestFit="1" customWidth="1"/>
    <col min="5" max="5" width="11.00390625" style="0" bestFit="1" customWidth="1"/>
    <col min="6" max="6" width="9.57421875" style="0" bestFit="1" customWidth="1"/>
    <col min="7" max="7" width="10.28125" style="0" bestFit="1" customWidth="1"/>
  </cols>
  <sheetData>
    <row r="1" spans="3:14" ht="23.25">
      <c r="C1" s="173" t="s">
        <v>136</v>
      </c>
      <c r="D1" s="173"/>
      <c r="E1" s="173"/>
      <c r="J1" s="84"/>
      <c r="K1" s="84"/>
      <c r="L1" s="84"/>
      <c r="M1" s="84"/>
      <c r="N1" s="84"/>
    </row>
    <row r="2" spans="10:14" ht="13.5" thickBot="1">
      <c r="J2" s="84"/>
      <c r="K2" s="84"/>
      <c r="L2" s="84"/>
      <c r="M2" s="84"/>
      <c r="N2" s="84"/>
    </row>
    <row r="3" spans="1:14" ht="17.25" thickBot="1" thickTop="1">
      <c r="A3" s="165" t="s">
        <v>99</v>
      </c>
      <c r="B3" s="165"/>
      <c r="C3" s="165"/>
      <c r="D3" s="31"/>
      <c r="E3" s="31"/>
      <c r="F3" s="31"/>
      <c r="G3" s="31"/>
      <c r="J3" s="84"/>
      <c r="K3" s="88"/>
      <c r="L3" s="88"/>
      <c r="M3" s="88"/>
      <c r="N3" s="84"/>
    </row>
    <row r="4" spans="1:14" ht="17.25" thickBot="1" thickTop="1">
      <c r="A4" s="166" t="s">
        <v>137</v>
      </c>
      <c r="B4" s="166"/>
      <c r="C4" s="166"/>
      <c r="D4" s="32">
        <f>'قائمه المركز المالي'!D4</f>
        <v>0</v>
      </c>
      <c r="E4" s="33">
        <f>'قائمه المركز المالي'!E4</f>
        <v>0</v>
      </c>
      <c r="F4" s="34">
        <f>'قائمه المركز المالي'!F4</f>
        <v>0</v>
      </c>
      <c r="G4" s="35">
        <f>'قائمه المركز المالي'!G4</f>
        <v>0</v>
      </c>
      <c r="J4" s="84"/>
      <c r="K4" s="89"/>
      <c r="L4" s="89"/>
      <c r="M4" s="89"/>
      <c r="N4" s="84"/>
    </row>
    <row r="5" spans="1:14" ht="17.25" thickBot="1" thickTop="1">
      <c r="A5" s="167" t="s">
        <v>138</v>
      </c>
      <c r="B5" s="167"/>
      <c r="C5" s="167"/>
      <c r="D5" s="32">
        <f>'قائمه المركز المالي'!D5</f>
        <v>0</v>
      </c>
      <c r="E5" s="33">
        <f>'قائمه المركز المالي'!E5</f>
        <v>0</v>
      </c>
      <c r="F5" s="34">
        <f>'قائمه المركز المالي'!F5</f>
        <v>0</v>
      </c>
      <c r="G5" s="35">
        <f>'قائمه المركز المالي'!G5</f>
        <v>0</v>
      </c>
      <c r="J5" s="84"/>
      <c r="K5" s="89"/>
      <c r="L5" s="89"/>
      <c r="M5" s="89"/>
      <c r="N5" s="84"/>
    </row>
    <row r="6" spans="1:14" ht="17.25" thickBot="1" thickTop="1">
      <c r="A6" s="168" t="s">
        <v>101</v>
      </c>
      <c r="B6" s="168"/>
      <c r="C6" s="168"/>
      <c r="D6" s="32">
        <f>'قائمه المركز المالي'!D6</f>
        <v>0</v>
      </c>
      <c r="E6" s="33">
        <f>'قائمه المركز المالي'!E6</f>
        <v>0</v>
      </c>
      <c r="F6" s="34">
        <f>'قائمه المركز المالي'!F6</f>
        <v>0</v>
      </c>
      <c r="G6" s="35">
        <f>'قائمه المركز المالي'!G6</f>
        <v>0</v>
      </c>
      <c r="J6" s="84"/>
      <c r="K6" s="89"/>
      <c r="L6" s="89"/>
      <c r="M6" s="89"/>
      <c r="N6" s="84"/>
    </row>
    <row r="7" spans="1:14" ht="17.25" thickBot="1" thickTop="1">
      <c r="A7" s="168" t="s">
        <v>102</v>
      </c>
      <c r="B7" s="168"/>
      <c r="C7" s="168"/>
      <c r="D7" s="32">
        <f>'قائمه المركز المالي'!D7</f>
        <v>0</v>
      </c>
      <c r="E7" s="33">
        <f>'قائمه المركز المالي'!E7</f>
        <v>0</v>
      </c>
      <c r="F7" s="34">
        <f>'قائمه المركز المالي'!F7</f>
        <v>0</v>
      </c>
      <c r="G7" s="35">
        <f>'قائمه المركز المالي'!G7</f>
        <v>0</v>
      </c>
      <c r="J7" s="84"/>
      <c r="K7" s="89"/>
      <c r="L7" s="89"/>
      <c r="M7" s="89"/>
      <c r="N7" s="84"/>
    </row>
    <row r="8" spans="1:14" ht="17.25" thickBot="1" thickTop="1">
      <c r="A8" s="168" t="s">
        <v>103</v>
      </c>
      <c r="B8" s="168"/>
      <c r="C8" s="168"/>
      <c r="D8" s="32">
        <f>'قائمه المركز المالي'!D8</f>
        <v>0</v>
      </c>
      <c r="E8" s="33">
        <f>'قائمه المركز المالي'!E8</f>
        <v>0</v>
      </c>
      <c r="F8" s="34">
        <f>'قائمه المركز المالي'!F8</f>
        <v>0</v>
      </c>
      <c r="G8" s="35">
        <f>'قائمه المركز المالي'!G8</f>
        <v>0</v>
      </c>
      <c r="J8" s="84"/>
      <c r="K8" s="89"/>
      <c r="L8" s="89"/>
      <c r="M8" s="89"/>
      <c r="N8" s="84"/>
    </row>
    <row r="9" spans="1:14" ht="17.25" thickBot="1" thickTop="1">
      <c r="A9" s="168" t="s">
        <v>104</v>
      </c>
      <c r="B9" s="168"/>
      <c r="C9" s="168"/>
      <c r="D9" s="32">
        <f>'قائمه المركز المالي'!D9</f>
        <v>0</v>
      </c>
      <c r="E9" s="33">
        <f>'قائمه المركز المالي'!E9</f>
        <v>0</v>
      </c>
      <c r="F9" s="34">
        <f>'قائمه المركز المالي'!F9</f>
        <v>0</v>
      </c>
      <c r="G9" s="35">
        <f>'قائمه المركز المالي'!G9</f>
        <v>0</v>
      </c>
      <c r="J9" s="84"/>
      <c r="K9" s="89"/>
      <c r="L9" s="89"/>
      <c r="M9" s="89"/>
      <c r="N9" s="84"/>
    </row>
    <row r="10" spans="1:14" ht="17.25" thickBot="1" thickTop="1">
      <c r="A10" s="168" t="s">
        <v>105</v>
      </c>
      <c r="B10" s="168"/>
      <c r="C10" s="168"/>
      <c r="D10" s="32">
        <f>'قائمه المركز المالي'!D10</f>
        <v>0</v>
      </c>
      <c r="E10" s="33">
        <f>'قائمه المركز المالي'!E10</f>
        <v>0</v>
      </c>
      <c r="F10" s="34">
        <f>'قائمه المركز المالي'!F10</f>
        <v>0</v>
      </c>
      <c r="G10" s="35">
        <f>'قائمه المركز المالي'!G10</f>
        <v>0</v>
      </c>
      <c r="J10" s="84"/>
      <c r="K10" s="89"/>
      <c r="L10" s="89"/>
      <c r="M10" s="89"/>
      <c r="N10" s="84"/>
    </row>
    <row r="11" spans="1:14" ht="17.25" thickBot="1" thickTop="1">
      <c r="A11" s="168" t="s">
        <v>123</v>
      </c>
      <c r="B11" s="168"/>
      <c r="C11" s="168"/>
      <c r="D11" s="32">
        <f>'قائمه المركز المالي'!D11</f>
        <v>0</v>
      </c>
      <c r="E11" s="33">
        <f>'قائمه المركز المالي'!E11</f>
        <v>0</v>
      </c>
      <c r="F11" s="34">
        <f>'قائمه المركز المالي'!F11</f>
        <v>0</v>
      </c>
      <c r="G11" s="35">
        <f>'قائمه المركز المالي'!G11</f>
        <v>0</v>
      </c>
      <c r="J11" s="84"/>
      <c r="K11" s="89"/>
      <c r="L11" s="89"/>
      <c r="M11" s="89"/>
      <c r="N11" s="84"/>
    </row>
    <row r="12" spans="1:14" ht="17.25" thickBot="1" thickTop="1">
      <c r="A12" s="166" t="s">
        <v>139</v>
      </c>
      <c r="B12" s="166"/>
      <c r="C12" s="166"/>
      <c r="D12" s="32">
        <f>'قائمه المركز المالي'!D12</f>
        <v>0</v>
      </c>
      <c r="E12" s="33">
        <f>'قائمه المركز المالي'!E12</f>
        <v>0</v>
      </c>
      <c r="F12" s="34">
        <f>'قائمه المركز المالي'!F12</f>
        <v>0</v>
      </c>
      <c r="G12" s="35">
        <f>'قائمه المركز المالي'!G12</f>
        <v>0</v>
      </c>
      <c r="J12" s="84"/>
      <c r="K12" s="89"/>
      <c r="L12" s="89"/>
      <c r="M12" s="89"/>
      <c r="N12" s="84"/>
    </row>
    <row r="13" spans="1:14" ht="17.25" thickBot="1" thickTop="1">
      <c r="A13" s="167" t="s">
        <v>140</v>
      </c>
      <c r="B13" s="167"/>
      <c r="C13" s="167"/>
      <c r="D13" s="32">
        <f>'قائمه المركز المالي'!D13</f>
        <v>0</v>
      </c>
      <c r="E13" s="33">
        <f>'قائمه المركز المالي'!E13</f>
        <v>0</v>
      </c>
      <c r="F13" s="34">
        <f>'قائمه المركز المالي'!F13</f>
        <v>0</v>
      </c>
      <c r="G13" s="35">
        <f>'قائمه المركز المالي'!G13</f>
        <v>0</v>
      </c>
      <c r="J13" s="84"/>
      <c r="K13" s="89"/>
      <c r="L13" s="89"/>
      <c r="M13" s="89"/>
      <c r="N13" s="84"/>
    </row>
    <row r="14" spans="1:14" ht="17.25" thickBot="1" thickTop="1">
      <c r="A14" s="168" t="s">
        <v>109</v>
      </c>
      <c r="B14" s="168"/>
      <c r="C14" s="168"/>
      <c r="D14" s="32">
        <f>'قائمه المركز المالي'!D14</f>
        <v>0</v>
      </c>
      <c r="E14" s="33">
        <f>'قائمه المركز المالي'!E14</f>
        <v>0</v>
      </c>
      <c r="F14" s="34">
        <f>'قائمه المركز المالي'!F14</f>
        <v>0</v>
      </c>
      <c r="G14" s="35">
        <f>'قائمه المركز المالي'!G14</f>
        <v>0</v>
      </c>
      <c r="J14" s="84"/>
      <c r="K14" s="89"/>
      <c r="L14" s="89"/>
      <c r="M14" s="89"/>
      <c r="N14" s="84"/>
    </row>
    <row r="15" spans="1:14" ht="17.25" thickBot="1" thickTop="1">
      <c r="A15" s="168" t="s">
        <v>110</v>
      </c>
      <c r="B15" s="168"/>
      <c r="C15" s="168"/>
      <c r="D15" s="32">
        <f>'قائمه المركز المالي'!D15</f>
        <v>0</v>
      </c>
      <c r="E15" s="33">
        <f>'قائمه المركز المالي'!E15</f>
        <v>0</v>
      </c>
      <c r="F15" s="34">
        <f>'قائمه المركز المالي'!F15</f>
        <v>0</v>
      </c>
      <c r="G15" s="35">
        <f>'قائمه المركز المالي'!G15</f>
        <v>0</v>
      </c>
      <c r="J15" s="84"/>
      <c r="K15" s="89"/>
      <c r="L15" s="89"/>
      <c r="M15" s="89"/>
      <c r="N15" s="84"/>
    </row>
    <row r="16" spans="1:14" ht="17.25" thickBot="1" thickTop="1">
      <c r="A16" s="168" t="s">
        <v>111</v>
      </c>
      <c r="B16" s="168"/>
      <c r="C16" s="168"/>
      <c r="D16" s="32">
        <f>'قائمه المركز المالي'!D16</f>
        <v>0</v>
      </c>
      <c r="E16" s="33">
        <f>'قائمه المركز المالي'!E16</f>
        <v>0</v>
      </c>
      <c r="F16" s="34">
        <f>'قائمه المركز المالي'!F16</f>
        <v>0</v>
      </c>
      <c r="G16" s="35">
        <f>'قائمه المركز المالي'!G16</f>
        <v>0</v>
      </c>
      <c r="J16" s="84"/>
      <c r="K16" s="89"/>
      <c r="L16" s="89"/>
      <c r="M16" s="89"/>
      <c r="N16" s="84"/>
    </row>
    <row r="17" spans="1:14" ht="17.25" thickBot="1" thickTop="1">
      <c r="A17" s="168" t="s">
        <v>123</v>
      </c>
      <c r="B17" s="168"/>
      <c r="C17" s="168"/>
      <c r="D17" s="32">
        <f>'قائمه المركز المالي'!D17</f>
        <v>0</v>
      </c>
      <c r="E17" s="33">
        <f>'قائمه المركز المالي'!E17</f>
        <v>0</v>
      </c>
      <c r="F17" s="34">
        <f>'قائمه المركز المالي'!F17</f>
        <v>0</v>
      </c>
      <c r="G17" s="35">
        <f>'قائمه المركز المالي'!G17</f>
        <v>0</v>
      </c>
      <c r="J17" s="84"/>
      <c r="K17" s="89"/>
      <c r="L17" s="89"/>
      <c r="M17" s="89"/>
      <c r="N17" s="84"/>
    </row>
    <row r="18" spans="1:14" ht="17.25" thickBot="1" thickTop="1">
      <c r="A18" s="166" t="s">
        <v>141</v>
      </c>
      <c r="B18" s="166"/>
      <c r="C18" s="166"/>
      <c r="D18" s="32">
        <f>'قائمه المركز المالي'!D18</f>
        <v>0</v>
      </c>
      <c r="E18" s="33">
        <f>'قائمه المركز المالي'!E18</f>
        <v>0</v>
      </c>
      <c r="F18" s="34">
        <f>'قائمه المركز المالي'!F18</f>
        <v>0</v>
      </c>
      <c r="G18" s="35">
        <f>'قائمه المركز المالي'!G18</f>
        <v>0</v>
      </c>
      <c r="J18" s="84"/>
      <c r="K18" s="89"/>
      <c r="L18" s="89"/>
      <c r="M18" s="89"/>
      <c r="N18" s="84"/>
    </row>
    <row r="19" spans="1:14" ht="17.25" thickBot="1" thickTop="1">
      <c r="A19" s="169" t="s">
        <v>142</v>
      </c>
      <c r="B19" s="170"/>
      <c r="C19" s="171"/>
      <c r="D19" s="32">
        <f>'قائمه المركز المالي'!D19</f>
        <v>0</v>
      </c>
      <c r="E19" s="33">
        <f>'قائمه المركز المالي'!E19</f>
        <v>0</v>
      </c>
      <c r="F19" s="36">
        <f>'قائمه المركز المالي'!F19</f>
        <v>0</v>
      </c>
      <c r="G19" s="35">
        <f>'قائمه المركز المالي'!G19</f>
        <v>0</v>
      </c>
      <c r="J19" s="84"/>
      <c r="K19" s="89"/>
      <c r="L19" s="89"/>
      <c r="M19" s="89"/>
      <c r="N19" s="84"/>
    </row>
    <row r="20" spans="1:14" ht="17.25" thickBot="1" thickTop="1">
      <c r="A20" s="172" t="s">
        <v>143</v>
      </c>
      <c r="B20" s="172"/>
      <c r="C20" s="172"/>
      <c r="D20" s="32">
        <f>'قائمه المركز المالي'!D20</f>
        <v>0</v>
      </c>
      <c r="E20" s="33">
        <f>'قائمه المركز المالي'!E20</f>
        <v>0</v>
      </c>
      <c r="F20" s="34">
        <f>'قائمه المركز المالي'!F20</f>
        <v>0</v>
      </c>
      <c r="G20" s="35">
        <f>'قائمه المركز المالي'!G20</f>
        <v>0</v>
      </c>
      <c r="J20" s="84"/>
      <c r="K20" s="89"/>
      <c r="L20" s="89"/>
      <c r="M20" s="89"/>
      <c r="N20" s="84"/>
    </row>
    <row r="21" spans="1:14" ht="17.25" thickBot="1" thickTop="1">
      <c r="A21" s="167" t="s">
        <v>144</v>
      </c>
      <c r="B21" s="167"/>
      <c r="C21" s="167"/>
      <c r="D21" s="32">
        <f>'قائمه المركز المالي'!D21</f>
        <v>0</v>
      </c>
      <c r="E21" s="33">
        <f>'قائمه المركز المالي'!E21</f>
        <v>0</v>
      </c>
      <c r="F21" s="34">
        <f>'قائمه المركز المالي'!F21</f>
        <v>0</v>
      </c>
      <c r="G21" s="35">
        <f>'قائمه المركز المالي'!G21</f>
        <v>0</v>
      </c>
      <c r="J21" s="84"/>
      <c r="K21" s="89"/>
      <c r="L21" s="89"/>
      <c r="M21" s="89"/>
      <c r="N21" s="84"/>
    </row>
    <row r="22" spans="1:14" ht="17.25" thickBot="1" thickTop="1">
      <c r="A22" s="168" t="s">
        <v>106</v>
      </c>
      <c r="B22" s="168"/>
      <c r="C22" s="168"/>
      <c r="D22" s="32">
        <f>'قائمه المركز المالي'!D22</f>
        <v>0</v>
      </c>
      <c r="E22" s="33">
        <f>'قائمه المركز المالي'!E22</f>
        <v>0</v>
      </c>
      <c r="F22" s="34">
        <f>'قائمه المركز المالي'!F22</f>
        <v>0</v>
      </c>
      <c r="G22" s="35">
        <f>'قائمه المركز المالي'!G22</f>
        <v>0</v>
      </c>
      <c r="J22" s="84"/>
      <c r="K22" s="89"/>
      <c r="L22" s="89"/>
      <c r="M22" s="89"/>
      <c r="N22" s="84"/>
    </row>
    <row r="23" spans="1:14" ht="17.25" thickBot="1" thickTop="1">
      <c r="A23" s="168" t="s">
        <v>107</v>
      </c>
      <c r="B23" s="168"/>
      <c r="C23" s="168"/>
      <c r="D23" s="32">
        <f>'قائمه المركز المالي'!D23</f>
        <v>0</v>
      </c>
      <c r="E23" s="33">
        <f>'قائمه المركز المالي'!E23</f>
        <v>0</v>
      </c>
      <c r="F23" s="34">
        <f>'قائمه المركز المالي'!F23</f>
        <v>0</v>
      </c>
      <c r="G23" s="35">
        <f>'قائمه المركز المالي'!G23</f>
        <v>0</v>
      </c>
      <c r="J23" s="84"/>
      <c r="K23" s="89"/>
      <c r="L23" s="89"/>
      <c r="M23" s="89"/>
      <c r="N23" s="84"/>
    </row>
    <row r="24" spans="1:14" ht="17.25" thickBot="1" thickTop="1">
      <c r="A24" s="174" t="s">
        <v>145</v>
      </c>
      <c r="B24" s="175"/>
      <c r="C24" s="176"/>
      <c r="D24" s="32">
        <f>'قائمه المركز المالي'!D24</f>
        <v>0</v>
      </c>
      <c r="E24" s="33">
        <f>'قائمه المركز المالي'!E24</f>
        <v>0</v>
      </c>
      <c r="F24" s="34">
        <f>'قائمه المركز المالي'!F24</f>
        <v>0</v>
      </c>
      <c r="G24" s="35">
        <f>'قائمه المركز المالي'!G24</f>
        <v>0</v>
      </c>
      <c r="J24" s="84"/>
      <c r="K24" s="89"/>
      <c r="L24" s="89"/>
      <c r="M24" s="89"/>
      <c r="N24" s="84"/>
    </row>
    <row r="25" spans="1:14" ht="17.25" thickBot="1" thickTop="1">
      <c r="A25" s="166" t="s">
        <v>146</v>
      </c>
      <c r="B25" s="166"/>
      <c r="C25" s="166"/>
      <c r="D25" s="32">
        <f>'قائمه المركز المالي'!D25</f>
        <v>0</v>
      </c>
      <c r="E25" s="33">
        <f>'قائمه المركز المالي'!E25</f>
        <v>0</v>
      </c>
      <c r="F25" s="34">
        <f>'قائمه المركز المالي'!F25</f>
        <v>0</v>
      </c>
      <c r="G25" s="35">
        <f>'قائمه المركز المالي'!G25</f>
        <v>0</v>
      </c>
      <c r="J25" s="84"/>
      <c r="K25" s="89"/>
      <c r="L25" s="89"/>
      <c r="M25" s="89"/>
      <c r="N25" s="84"/>
    </row>
    <row r="26" spans="1:14" ht="17.25" thickBot="1" thickTop="1">
      <c r="A26" s="167" t="s">
        <v>147</v>
      </c>
      <c r="B26" s="167"/>
      <c r="C26" s="167"/>
      <c r="D26" s="32">
        <f>'قائمه المركز المالي'!D26</f>
        <v>0</v>
      </c>
      <c r="E26" s="33">
        <f>'قائمه المركز المالي'!E26</f>
        <v>0</v>
      </c>
      <c r="F26" s="34">
        <f>'قائمه المركز المالي'!F26</f>
        <v>0</v>
      </c>
      <c r="G26" s="35">
        <f>'قائمه المركز المالي'!G26</f>
        <v>0</v>
      </c>
      <c r="J26" s="84"/>
      <c r="K26" s="89"/>
      <c r="L26" s="89"/>
      <c r="M26" s="89"/>
      <c r="N26" s="84"/>
    </row>
    <row r="27" spans="1:14" ht="17.25" thickBot="1" thickTop="1">
      <c r="A27" s="168" t="s">
        <v>108</v>
      </c>
      <c r="B27" s="168"/>
      <c r="C27" s="168"/>
      <c r="D27" s="32">
        <f>'قائمه المركز المالي'!D27</f>
        <v>0</v>
      </c>
      <c r="E27" s="33">
        <f>'قائمه المركز المالي'!E27</f>
        <v>0</v>
      </c>
      <c r="F27" s="34">
        <f>'قائمه المركز المالي'!F27</f>
        <v>0</v>
      </c>
      <c r="G27" s="35">
        <f>'قائمه المركز المالي'!G27</f>
        <v>0</v>
      </c>
      <c r="J27" s="84"/>
      <c r="K27" s="89"/>
      <c r="L27" s="89"/>
      <c r="M27" s="89"/>
      <c r="N27" s="84"/>
    </row>
    <row r="28" spans="1:14" ht="17.25" thickBot="1" thickTop="1">
      <c r="A28" s="166" t="s">
        <v>148</v>
      </c>
      <c r="B28" s="166"/>
      <c r="C28" s="166"/>
      <c r="D28" s="32">
        <f>'قائمه المركز المالي'!D28</f>
        <v>0</v>
      </c>
      <c r="E28" s="33">
        <f>'قائمه المركز المالي'!E28</f>
        <v>0</v>
      </c>
      <c r="F28" s="34">
        <f>'قائمه المركز المالي'!F28</f>
        <v>0</v>
      </c>
      <c r="G28" s="35">
        <f>'قائمه المركز المالي'!G28</f>
        <v>0</v>
      </c>
      <c r="J28" s="84"/>
      <c r="K28" s="88"/>
      <c r="L28" s="88"/>
      <c r="M28" s="88"/>
      <c r="N28" s="84"/>
    </row>
    <row r="29" spans="1:14" ht="17.25" thickBot="1" thickTop="1">
      <c r="A29" s="172" t="s">
        <v>149</v>
      </c>
      <c r="B29" s="172"/>
      <c r="C29" s="172"/>
      <c r="D29" s="32">
        <f>'قائمه المركز المالي'!D29</f>
        <v>0</v>
      </c>
      <c r="E29" s="33">
        <f>'قائمه المركز المالي'!E29</f>
        <v>0</v>
      </c>
      <c r="F29" s="36">
        <f>'قائمه المركز المالي'!F29</f>
        <v>0</v>
      </c>
      <c r="G29" s="35">
        <f>'قائمه المركز المالي'!G29</f>
        <v>0</v>
      </c>
      <c r="J29" s="84"/>
      <c r="K29" s="88"/>
      <c r="L29" s="88"/>
      <c r="M29" s="88"/>
      <c r="N29" s="84"/>
    </row>
    <row r="30" spans="10:14" ht="13.5" thickTop="1">
      <c r="J30" s="84"/>
      <c r="K30" s="84"/>
      <c r="L30" s="84"/>
      <c r="M30" s="84"/>
      <c r="N30" s="84"/>
    </row>
    <row r="31" spans="10:14" ht="12.75">
      <c r="J31" s="84"/>
      <c r="K31" s="84"/>
      <c r="L31" s="84"/>
      <c r="M31" s="84"/>
      <c r="N31" s="84"/>
    </row>
    <row r="32" spans="10:14" ht="12.75">
      <c r="J32" s="84"/>
      <c r="K32" s="84"/>
      <c r="L32" s="84"/>
      <c r="M32" s="84"/>
      <c r="N32" s="84"/>
    </row>
    <row r="33" spans="10:14" ht="12.75">
      <c r="J33" s="84"/>
      <c r="K33" s="84"/>
      <c r="L33" s="84"/>
      <c r="M33" s="84"/>
      <c r="N33" s="84"/>
    </row>
    <row r="34" spans="10:14" ht="12.75">
      <c r="J34" s="84"/>
      <c r="K34" s="84"/>
      <c r="L34" s="84"/>
      <c r="M34" s="84"/>
      <c r="N34" s="84"/>
    </row>
    <row r="35" spans="10:14" ht="12.75">
      <c r="J35" s="84"/>
      <c r="K35" s="84"/>
      <c r="L35" s="84"/>
      <c r="M35" s="84"/>
      <c r="N35" s="84"/>
    </row>
    <row r="36" spans="10:14" ht="12.75">
      <c r="J36" s="84"/>
      <c r="K36" s="84"/>
      <c r="L36" s="84"/>
      <c r="M36" s="84"/>
      <c r="N36" s="84"/>
    </row>
    <row r="37" spans="10:14" ht="12.75">
      <c r="J37" s="84"/>
      <c r="K37" s="84"/>
      <c r="L37" s="84"/>
      <c r="M37" s="84"/>
      <c r="N37" s="84"/>
    </row>
    <row r="38" spans="10:14" ht="12.75">
      <c r="J38" s="84"/>
      <c r="K38" s="84"/>
      <c r="L38" s="84"/>
      <c r="M38" s="84"/>
      <c r="N38" s="84"/>
    </row>
    <row r="39" spans="10:14" ht="12.75">
      <c r="J39" s="84"/>
      <c r="K39" s="84"/>
      <c r="L39" s="84"/>
      <c r="M39" s="84"/>
      <c r="N39" s="84"/>
    </row>
    <row r="40" spans="10:14" ht="12.75">
      <c r="J40" s="84"/>
      <c r="K40" s="84"/>
      <c r="L40" s="84"/>
      <c r="M40" s="84"/>
      <c r="N40" s="84"/>
    </row>
    <row r="41" spans="10:14" ht="12.75">
      <c r="J41" s="84"/>
      <c r="K41" s="84"/>
      <c r="L41" s="84"/>
      <c r="M41" s="84"/>
      <c r="N41" s="84"/>
    </row>
    <row r="42" spans="10:14" ht="12.75">
      <c r="J42" s="84"/>
      <c r="K42" s="84"/>
      <c r="L42" s="84"/>
      <c r="M42" s="84"/>
      <c r="N42" s="84"/>
    </row>
    <row r="43" spans="10:14" ht="12.75">
      <c r="J43" s="84"/>
      <c r="K43" s="84"/>
      <c r="L43" s="84"/>
      <c r="M43" s="84"/>
      <c r="N43" s="84"/>
    </row>
    <row r="44" spans="10:14" ht="12.75">
      <c r="J44" s="84"/>
      <c r="K44" s="84"/>
      <c r="L44" s="84"/>
      <c r="M44" s="84"/>
      <c r="N44" s="84"/>
    </row>
    <row r="45" spans="10:14" ht="12.75">
      <c r="J45" s="84"/>
      <c r="K45" s="84"/>
      <c r="L45" s="84"/>
      <c r="M45" s="84"/>
      <c r="N45" s="84"/>
    </row>
    <row r="46" spans="10:14" ht="12.75">
      <c r="J46" s="84"/>
      <c r="K46" s="84"/>
      <c r="L46" s="84"/>
      <c r="M46" s="84"/>
      <c r="N46" s="84"/>
    </row>
    <row r="47" spans="10:14" ht="12.75">
      <c r="J47" s="84"/>
      <c r="K47" s="84"/>
      <c r="L47" s="84"/>
      <c r="M47" s="84"/>
      <c r="N47" s="84"/>
    </row>
    <row r="48" spans="10:14" ht="12.75">
      <c r="J48" s="84"/>
      <c r="K48" s="84"/>
      <c r="L48" s="84"/>
      <c r="M48" s="84"/>
      <c r="N48" s="84"/>
    </row>
    <row r="49" spans="10:14" ht="12.75">
      <c r="J49" s="84"/>
      <c r="K49" s="84"/>
      <c r="L49" s="84"/>
      <c r="M49" s="84"/>
      <c r="N49" s="84"/>
    </row>
    <row r="50" spans="10:14" ht="12.75">
      <c r="J50" s="84"/>
      <c r="K50" s="84"/>
      <c r="L50" s="84"/>
      <c r="M50" s="84"/>
      <c r="N50" s="84"/>
    </row>
    <row r="51" spans="10:14" ht="12.75">
      <c r="J51" s="84"/>
      <c r="K51" s="84"/>
      <c r="L51" s="84"/>
      <c r="M51" s="84"/>
      <c r="N51" s="84"/>
    </row>
    <row r="52" spans="10:14" ht="12.75">
      <c r="J52" s="84"/>
      <c r="K52" s="84"/>
      <c r="L52" s="84"/>
      <c r="M52" s="84"/>
      <c r="N52" s="84"/>
    </row>
    <row r="53" spans="10:14" ht="12.75">
      <c r="J53" s="84"/>
      <c r="K53" s="84"/>
      <c r="L53" s="84"/>
      <c r="M53" s="84"/>
      <c r="N53" s="84"/>
    </row>
    <row r="54" spans="10:14" ht="12.75">
      <c r="J54" s="84"/>
      <c r="K54" s="84"/>
      <c r="L54" s="84"/>
      <c r="M54" s="84"/>
      <c r="N54" s="84"/>
    </row>
    <row r="55" spans="10:14" ht="12.75">
      <c r="J55" s="84"/>
      <c r="K55" s="84"/>
      <c r="L55" s="84"/>
      <c r="M55" s="84"/>
      <c r="N55" s="84"/>
    </row>
    <row r="56" spans="10:14" ht="12.75">
      <c r="J56" s="84"/>
      <c r="K56" s="84"/>
      <c r="L56" s="84"/>
      <c r="M56" s="84"/>
      <c r="N56" s="84"/>
    </row>
    <row r="57" spans="10:14" ht="12.75">
      <c r="J57" s="84"/>
      <c r="K57" s="84"/>
      <c r="L57" s="84"/>
      <c r="M57" s="84"/>
      <c r="N57" s="84"/>
    </row>
    <row r="58" spans="10:14" ht="12.75">
      <c r="J58" s="84"/>
      <c r="K58" s="84"/>
      <c r="L58" s="84"/>
      <c r="M58" s="84"/>
      <c r="N58" s="84"/>
    </row>
    <row r="59" spans="10:14" ht="12.75">
      <c r="J59" s="84"/>
      <c r="K59" s="84"/>
      <c r="L59" s="84"/>
      <c r="M59" s="84"/>
      <c r="N59" s="84"/>
    </row>
    <row r="60" spans="10:14" ht="12.75">
      <c r="J60" s="84"/>
      <c r="K60" s="84"/>
      <c r="L60" s="84"/>
      <c r="M60" s="84"/>
      <c r="N60" s="84"/>
    </row>
    <row r="61" spans="10:14" ht="12.75">
      <c r="J61" s="84"/>
      <c r="K61" s="84"/>
      <c r="L61" s="84"/>
      <c r="M61" s="84"/>
      <c r="N61" s="84"/>
    </row>
    <row r="62" spans="10:14" ht="12.75">
      <c r="J62" s="84"/>
      <c r="K62" s="84"/>
      <c r="L62" s="84"/>
      <c r="M62" s="84"/>
      <c r="N62" s="84"/>
    </row>
    <row r="63" spans="10:14" ht="12.75">
      <c r="J63" s="84"/>
      <c r="K63" s="84"/>
      <c r="L63" s="84"/>
      <c r="M63" s="84"/>
      <c r="N63" s="84"/>
    </row>
    <row r="64" spans="10:14" ht="12.75">
      <c r="J64" s="84"/>
      <c r="K64" s="84"/>
      <c r="L64" s="84"/>
      <c r="M64" s="84"/>
      <c r="N64" s="84"/>
    </row>
    <row r="65" spans="10:14" ht="12.75">
      <c r="J65" s="84"/>
      <c r="K65" s="84"/>
      <c r="L65" s="84"/>
      <c r="M65" s="84"/>
      <c r="N65" s="84"/>
    </row>
    <row r="66" spans="10:14" ht="12.75">
      <c r="J66" s="84"/>
      <c r="K66" s="84"/>
      <c r="L66" s="84"/>
      <c r="M66" s="84"/>
      <c r="N66" s="84"/>
    </row>
    <row r="67" spans="10:14" ht="12.75">
      <c r="J67" s="84"/>
      <c r="K67" s="84"/>
      <c r="L67" s="84"/>
      <c r="M67" s="84"/>
      <c r="N67" s="84"/>
    </row>
    <row r="68" spans="10:14" ht="12.75">
      <c r="J68" s="84"/>
      <c r="K68" s="84"/>
      <c r="L68" s="84"/>
      <c r="M68" s="84"/>
      <c r="N68" s="84"/>
    </row>
    <row r="69" spans="10:14" ht="12.75">
      <c r="J69" s="84"/>
      <c r="K69" s="84"/>
      <c r="L69" s="84"/>
      <c r="M69" s="84"/>
      <c r="N69" s="84"/>
    </row>
    <row r="70" spans="10:14" ht="12.75">
      <c r="J70" s="84"/>
      <c r="K70" s="84"/>
      <c r="L70" s="84"/>
      <c r="M70" s="84"/>
      <c r="N70" s="84"/>
    </row>
    <row r="71" spans="10:14" ht="12.75">
      <c r="J71" s="84"/>
      <c r="K71" s="84"/>
      <c r="L71" s="84"/>
      <c r="M71" s="84"/>
      <c r="N71" s="84"/>
    </row>
    <row r="72" spans="10:14" ht="12.75">
      <c r="J72" s="84"/>
      <c r="K72" s="84"/>
      <c r="L72" s="84"/>
      <c r="M72" s="84"/>
      <c r="N72" s="84"/>
    </row>
    <row r="73" spans="10:14" ht="12.75">
      <c r="J73" s="84"/>
      <c r="K73" s="84"/>
      <c r="L73" s="84"/>
      <c r="M73" s="84"/>
      <c r="N73" s="84"/>
    </row>
    <row r="74" spans="10:14" ht="12.75">
      <c r="J74" s="84"/>
      <c r="K74" s="84"/>
      <c r="L74" s="84"/>
      <c r="M74" s="84"/>
      <c r="N74" s="84"/>
    </row>
    <row r="75" spans="10:14" ht="12.75">
      <c r="J75" s="84"/>
      <c r="K75" s="84"/>
      <c r="L75" s="84"/>
      <c r="M75" s="84"/>
      <c r="N75" s="84"/>
    </row>
    <row r="76" spans="10:14" ht="12.75">
      <c r="J76" s="84"/>
      <c r="K76" s="84"/>
      <c r="L76" s="84"/>
      <c r="M76" s="84"/>
      <c r="N76" s="84"/>
    </row>
    <row r="77" spans="10:14" ht="12.75">
      <c r="J77" s="84"/>
      <c r="K77" s="84"/>
      <c r="L77" s="84"/>
      <c r="M77" s="84"/>
      <c r="N77" s="84"/>
    </row>
    <row r="78" spans="10:14" ht="12.75">
      <c r="J78" s="84"/>
      <c r="K78" s="84"/>
      <c r="L78" s="84"/>
      <c r="M78" s="84"/>
      <c r="N78" s="84"/>
    </row>
    <row r="79" spans="10:14" ht="12.75">
      <c r="J79" s="84"/>
      <c r="K79" s="84"/>
      <c r="L79" s="84"/>
      <c r="M79" s="84"/>
      <c r="N79" s="84"/>
    </row>
    <row r="80" spans="10:14" ht="12.75">
      <c r="J80" s="84"/>
      <c r="K80" s="84"/>
      <c r="L80" s="84"/>
      <c r="M80" s="84"/>
      <c r="N80" s="84"/>
    </row>
    <row r="81" spans="10:14" ht="12.75">
      <c r="J81" s="84"/>
      <c r="K81" s="84"/>
      <c r="L81" s="84"/>
      <c r="M81" s="84"/>
      <c r="N81" s="84"/>
    </row>
  </sheetData>
  <mergeCells count="28">
    <mergeCell ref="A22:C22"/>
    <mergeCell ref="A23:C23"/>
    <mergeCell ref="A24:C24"/>
    <mergeCell ref="A29:C29"/>
    <mergeCell ref="A25:C25"/>
    <mergeCell ref="A26:C26"/>
    <mergeCell ref="A27:C27"/>
    <mergeCell ref="A28:C28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C1:E1"/>
    <mergeCell ref="A3:C3"/>
    <mergeCell ref="A4:C4"/>
    <mergeCell ref="A5:C5"/>
  </mergeCells>
  <conditionalFormatting sqref="D4:D29">
    <cfRule type="cellIs" priority="1" dxfId="1" operator="equal" stopIfTrue="1">
      <formula>0</formula>
    </cfRule>
  </conditionalFormatting>
  <conditionalFormatting sqref="E4:E29">
    <cfRule type="cellIs" priority="2" dxfId="2" operator="equal" stopIfTrue="1">
      <formula>0</formula>
    </cfRule>
  </conditionalFormatting>
  <conditionalFormatting sqref="F4:F28">
    <cfRule type="cellIs" priority="3" dxfId="0" operator="equal" stopIfTrue="1">
      <formula>0</formula>
    </cfRule>
  </conditionalFormatting>
  <conditionalFormatting sqref="G4:G28">
    <cfRule type="cellIs" priority="4" dxfId="3" operator="equal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2"/>
  <sheetViews>
    <sheetView rightToLeft="1" zoomScale="25" zoomScaleNormal="25" workbookViewId="0" topLeftCell="A1">
      <selection activeCell="C3" sqref="C3:C58"/>
    </sheetView>
  </sheetViews>
  <sheetFormatPr defaultColWidth="9.140625" defaultRowHeight="12.75"/>
  <cols>
    <col min="1" max="1" width="9.140625" style="38" customWidth="1"/>
    <col min="2" max="2" width="4.8515625" style="38" customWidth="1"/>
    <col min="3" max="3" width="28.5742187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32" t="s">
        <v>27</v>
      </c>
      <c r="B1" s="144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33"/>
      <c r="B2" s="145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64">
        <v>1</v>
      </c>
      <c r="C3" s="43"/>
      <c r="D3" s="44">
        <f>SUMIF($F$2:$AN$2,$F$2,F3:AN3)</f>
        <v>0</v>
      </c>
      <c r="E3" s="44">
        <f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64">
        <v>2</v>
      </c>
      <c r="C4" s="45"/>
      <c r="D4" s="44">
        <f aca="true" t="shared" si="0" ref="D4:D79">SUMIF($F$2:$AN$2,$F$2,F4:AN4)</f>
        <v>0</v>
      </c>
      <c r="E4" s="44">
        <f aca="true" t="shared" si="1" ref="E4:E79">SUMIF($F$2:$AN$2,$G$2,F4:AN4)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64">
        <v>3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64">
        <v>4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64">
        <v>5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41"/>
      <c r="B8" s="64">
        <v>6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64">
        <v>7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64">
        <v>8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64">
        <v>9</v>
      </c>
      <c r="C11" s="45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64">
        <v>10</v>
      </c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64">
        <v>11</v>
      </c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64">
        <v>12</v>
      </c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64">
        <v>13</v>
      </c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64">
        <v>14</v>
      </c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64">
        <v>15</v>
      </c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64">
        <v>16</v>
      </c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64">
        <v>17</v>
      </c>
      <c r="C19" s="108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64">
        <v>18</v>
      </c>
      <c r="C20" s="108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64">
        <v>19</v>
      </c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64">
        <v>20</v>
      </c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64">
        <v>21</v>
      </c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64">
        <v>22</v>
      </c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64">
        <v>23</v>
      </c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64">
        <v>24</v>
      </c>
      <c r="C26" s="108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64">
        <v>25</v>
      </c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64">
        <v>26</v>
      </c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64">
        <v>27</v>
      </c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64">
        <v>28</v>
      </c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3.5" customHeight="1">
      <c r="A31" s="47"/>
      <c r="B31" s="64">
        <v>29</v>
      </c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3.5" customHeight="1">
      <c r="A32" s="47"/>
      <c r="B32" s="64">
        <v>30</v>
      </c>
      <c r="C32" s="108"/>
      <c r="D32" s="44">
        <f t="shared" si="0"/>
        <v>0</v>
      </c>
      <c r="E32" s="44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3.5" customHeight="1">
      <c r="A33" s="47"/>
      <c r="B33" s="64">
        <v>31</v>
      </c>
      <c r="C33" s="108"/>
      <c r="D33" s="44">
        <f t="shared" si="0"/>
        <v>0</v>
      </c>
      <c r="E33" s="44">
        <f t="shared" si="1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3.5" customHeight="1">
      <c r="A34" s="47"/>
      <c r="B34" s="64">
        <v>32</v>
      </c>
      <c r="C34" s="108"/>
      <c r="D34" s="44">
        <f t="shared" si="0"/>
        <v>0</v>
      </c>
      <c r="E34" s="44">
        <f t="shared" si="1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3.5" customHeight="1">
      <c r="A35" s="47"/>
      <c r="B35" s="64">
        <v>33</v>
      </c>
      <c r="C35" s="108"/>
      <c r="D35" s="44">
        <f t="shared" si="0"/>
        <v>0</v>
      </c>
      <c r="E35" s="44">
        <f t="shared" si="1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3.5" customHeight="1">
      <c r="A36" s="47"/>
      <c r="B36" s="64">
        <v>34</v>
      </c>
      <c r="C36" s="108"/>
      <c r="D36" s="44">
        <f t="shared" si="0"/>
        <v>0</v>
      </c>
      <c r="E36" s="44">
        <f t="shared" si="1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3.5" customHeight="1">
      <c r="A37" s="47"/>
      <c r="B37" s="64">
        <v>35</v>
      </c>
      <c r="C37" s="108"/>
      <c r="D37" s="44">
        <f t="shared" si="0"/>
        <v>0</v>
      </c>
      <c r="E37" s="44">
        <f t="shared" si="1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3.5" customHeight="1">
      <c r="A38" s="47"/>
      <c r="B38" s="64">
        <v>36</v>
      </c>
      <c r="C38" s="108"/>
      <c r="D38" s="44">
        <f t="shared" si="0"/>
        <v>0</v>
      </c>
      <c r="E38" s="44">
        <f t="shared" si="1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3.5" customHeight="1">
      <c r="A39" s="47"/>
      <c r="B39" s="64">
        <v>37</v>
      </c>
      <c r="C39" s="108"/>
      <c r="D39" s="44">
        <f t="shared" si="0"/>
        <v>0</v>
      </c>
      <c r="E39" s="44">
        <f t="shared" si="1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3.5" customHeight="1">
      <c r="A40" s="47"/>
      <c r="B40" s="64">
        <v>38</v>
      </c>
      <c r="C40" s="108"/>
      <c r="D40" s="44">
        <f t="shared" si="0"/>
        <v>0</v>
      </c>
      <c r="E40" s="44">
        <f t="shared" si="1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3.5" customHeight="1">
      <c r="A41" s="47"/>
      <c r="B41" s="64">
        <v>39</v>
      </c>
      <c r="C41" s="108"/>
      <c r="D41" s="44">
        <f t="shared" si="0"/>
        <v>0</v>
      </c>
      <c r="E41" s="44">
        <f t="shared" si="1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L41" s="49"/>
      <c r="AM41" s="49"/>
      <c r="AN41" s="49"/>
    </row>
    <row r="42" spans="1:40" ht="13.5" customHeight="1">
      <c r="A42" s="47"/>
      <c r="B42" s="64">
        <v>40</v>
      </c>
      <c r="C42" s="108"/>
      <c r="D42" s="44">
        <f t="shared" si="0"/>
        <v>0</v>
      </c>
      <c r="E42" s="44">
        <f t="shared" si="1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3.5" customHeight="1">
      <c r="A43" s="47"/>
      <c r="B43" s="64">
        <v>41</v>
      </c>
      <c r="C43" s="108"/>
      <c r="D43" s="44">
        <f t="shared" si="0"/>
        <v>0</v>
      </c>
      <c r="E43" s="44">
        <f t="shared" si="1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3.5" customHeight="1">
      <c r="A44" s="47"/>
      <c r="B44" s="64">
        <v>42</v>
      </c>
      <c r="C44" s="108"/>
      <c r="D44" s="44">
        <f t="shared" si="0"/>
        <v>0</v>
      </c>
      <c r="E44" s="44">
        <f t="shared" si="1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3.5" customHeight="1">
      <c r="A45" s="47"/>
      <c r="B45" s="64">
        <v>43</v>
      </c>
      <c r="C45" s="108"/>
      <c r="D45" s="44">
        <f t="shared" si="0"/>
        <v>0</v>
      </c>
      <c r="E45" s="44">
        <f t="shared" si="1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3.5" customHeight="1">
      <c r="A46" s="47"/>
      <c r="B46" s="64">
        <v>44</v>
      </c>
      <c r="C46" s="108"/>
      <c r="D46" s="44">
        <f t="shared" si="0"/>
        <v>0</v>
      </c>
      <c r="E46" s="44">
        <f t="shared" si="1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3.5" customHeight="1">
      <c r="A47" s="47"/>
      <c r="B47" s="64">
        <v>45</v>
      </c>
      <c r="C47" s="108"/>
      <c r="D47" s="44">
        <f t="shared" si="0"/>
        <v>0</v>
      </c>
      <c r="E47" s="44">
        <f t="shared" si="1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3.5" customHeight="1">
      <c r="A48" s="47"/>
      <c r="B48" s="64">
        <v>46</v>
      </c>
      <c r="C48" s="108"/>
      <c r="D48" s="44">
        <f t="shared" si="0"/>
        <v>0</v>
      </c>
      <c r="E48" s="44">
        <f t="shared" si="1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3.5" customHeight="1">
      <c r="A49" s="47"/>
      <c r="B49" s="64">
        <v>47</v>
      </c>
      <c r="C49" s="108"/>
      <c r="D49" s="44">
        <f t="shared" si="0"/>
        <v>0</v>
      </c>
      <c r="E49" s="44">
        <f t="shared" si="1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3.5" customHeight="1">
      <c r="A50" s="47"/>
      <c r="B50" s="64">
        <v>48</v>
      </c>
      <c r="C50" s="108"/>
      <c r="D50" s="44">
        <f t="shared" si="0"/>
        <v>0</v>
      </c>
      <c r="E50" s="44">
        <f t="shared" si="1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3.5" customHeight="1">
      <c r="A51" s="47"/>
      <c r="B51" s="64">
        <v>49</v>
      </c>
      <c r="C51" s="108"/>
      <c r="D51" s="44">
        <f t="shared" si="0"/>
        <v>0</v>
      </c>
      <c r="E51" s="44">
        <f t="shared" si="1"/>
        <v>0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3.5" customHeight="1">
      <c r="A52" s="47"/>
      <c r="B52" s="64">
        <v>50</v>
      </c>
      <c r="C52" s="108"/>
      <c r="D52" s="44">
        <f t="shared" si="0"/>
        <v>0</v>
      </c>
      <c r="E52" s="44">
        <f t="shared" si="1"/>
        <v>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3.5" customHeight="1">
      <c r="A53" s="47"/>
      <c r="B53" s="64">
        <v>51</v>
      </c>
      <c r="C53" s="108"/>
      <c r="D53" s="44">
        <f t="shared" si="0"/>
        <v>0</v>
      </c>
      <c r="E53" s="44">
        <f t="shared" si="1"/>
        <v>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3.5" customHeight="1">
      <c r="A54" s="47"/>
      <c r="B54" s="64">
        <v>52</v>
      </c>
      <c r="C54" s="108"/>
      <c r="D54" s="44">
        <f t="shared" si="0"/>
        <v>0</v>
      </c>
      <c r="E54" s="44">
        <f t="shared" si="1"/>
        <v>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3.5" customHeight="1">
      <c r="A55" s="47"/>
      <c r="B55" s="64">
        <v>53</v>
      </c>
      <c r="C55" s="108"/>
      <c r="D55" s="44">
        <f t="shared" si="0"/>
        <v>0</v>
      </c>
      <c r="E55" s="44">
        <f t="shared" si="1"/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3.5" customHeight="1">
      <c r="A56" s="47"/>
      <c r="B56" s="64">
        <v>54</v>
      </c>
      <c r="C56" s="108"/>
      <c r="D56" s="44">
        <f t="shared" si="0"/>
        <v>0</v>
      </c>
      <c r="E56" s="44">
        <f t="shared" si="1"/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3.5" customHeight="1">
      <c r="A57" s="47"/>
      <c r="B57" s="64">
        <v>55</v>
      </c>
      <c r="C57" s="108"/>
      <c r="D57" s="44">
        <f t="shared" si="0"/>
        <v>0</v>
      </c>
      <c r="E57" s="44">
        <f t="shared" si="1"/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3.5" customHeight="1">
      <c r="A58" s="47"/>
      <c r="B58" s="64">
        <v>56</v>
      </c>
      <c r="C58" s="108"/>
      <c r="D58" s="44">
        <f t="shared" si="0"/>
        <v>0</v>
      </c>
      <c r="E58" s="44">
        <f t="shared" si="1"/>
        <v>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3.5" customHeight="1">
      <c r="A59" s="47"/>
      <c r="B59" s="48"/>
      <c r="C59" s="49"/>
      <c r="D59" s="44">
        <f t="shared" si="0"/>
        <v>0</v>
      </c>
      <c r="E59" s="44">
        <f t="shared" si="1"/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3.5" customHeight="1">
      <c r="A60" s="47"/>
      <c r="B60" s="48"/>
      <c r="C60" s="49"/>
      <c r="D60" s="44">
        <f t="shared" si="0"/>
        <v>0</v>
      </c>
      <c r="E60" s="44">
        <f t="shared" si="1"/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3.5" customHeight="1">
      <c r="A61" s="47"/>
      <c r="B61" s="48"/>
      <c r="C61" s="49"/>
      <c r="D61" s="44">
        <f t="shared" si="0"/>
        <v>0</v>
      </c>
      <c r="E61" s="44">
        <f t="shared" si="1"/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3.5" customHeight="1">
      <c r="A62" s="47"/>
      <c r="B62" s="48"/>
      <c r="C62" s="49"/>
      <c r="D62" s="44">
        <f t="shared" si="0"/>
        <v>0</v>
      </c>
      <c r="E62" s="44">
        <f t="shared" si="1"/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3.5" customHeight="1">
      <c r="A63" s="47"/>
      <c r="B63" s="48"/>
      <c r="C63" s="49"/>
      <c r="D63" s="44">
        <f t="shared" si="0"/>
        <v>0</v>
      </c>
      <c r="E63" s="44">
        <f t="shared" si="1"/>
        <v>0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13.5" customHeight="1">
      <c r="A64" s="47"/>
      <c r="B64" s="48"/>
      <c r="C64" s="49"/>
      <c r="D64" s="44">
        <f t="shared" si="0"/>
        <v>0</v>
      </c>
      <c r="E64" s="44">
        <f t="shared" si="1"/>
        <v>0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3.5" customHeight="1">
      <c r="A65" s="47"/>
      <c r="B65" s="48"/>
      <c r="C65" s="49"/>
      <c r="D65" s="44">
        <f t="shared" si="0"/>
        <v>0</v>
      </c>
      <c r="E65" s="44">
        <f t="shared" si="1"/>
        <v>0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3.5" customHeight="1">
      <c r="A66" s="47"/>
      <c r="B66" s="48"/>
      <c r="C66" s="49"/>
      <c r="D66" s="44">
        <f t="shared" si="0"/>
        <v>0</v>
      </c>
      <c r="E66" s="44">
        <f t="shared" si="1"/>
        <v>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3.5" customHeight="1">
      <c r="A67" s="47"/>
      <c r="B67" s="48"/>
      <c r="C67" s="49"/>
      <c r="D67" s="44">
        <f t="shared" si="0"/>
        <v>0</v>
      </c>
      <c r="E67" s="44">
        <f t="shared" si="1"/>
        <v>0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3.5" customHeight="1">
      <c r="A68" s="47"/>
      <c r="B68" s="48"/>
      <c r="C68" s="49"/>
      <c r="D68" s="44">
        <f t="shared" si="0"/>
        <v>0</v>
      </c>
      <c r="E68" s="44">
        <f t="shared" si="1"/>
        <v>0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3.5" customHeight="1">
      <c r="A69" s="47"/>
      <c r="B69" s="48"/>
      <c r="C69" s="49"/>
      <c r="D69" s="44">
        <f t="shared" si="0"/>
        <v>0</v>
      </c>
      <c r="E69" s="44">
        <f t="shared" si="1"/>
        <v>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3.5" customHeight="1">
      <c r="A70" s="47"/>
      <c r="B70" s="48"/>
      <c r="C70" s="49"/>
      <c r="D70" s="44">
        <f t="shared" si="0"/>
        <v>0</v>
      </c>
      <c r="E70" s="44">
        <f t="shared" si="1"/>
        <v>0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3.5" customHeight="1">
      <c r="A71" s="47"/>
      <c r="B71" s="48"/>
      <c r="C71" s="49"/>
      <c r="D71" s="44">
        <f t="shared" si="0"/>
        <v>0</v>
      </c>
      <c r="E71" s="44">
        <f t="shared" si="1"/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3.5" customHeight="1">
      <c r="A72" s="47"/>
      <c r="B72" s="48"/>
      <c r="C72" s="49"/>
      <c r="D72" s="44">
        <f t="shared" si="0"/>
        <v>0</v>
      </c>
      <c r="E72" s="44">
        <f t="shared" si="1"/>
        <v>0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3.5" customHeight="1">
      <c r="A73" s="47"/>
      <c r="B73" s="48"/>
      <c r="C73" s="49"/>
      <c r="D73" s="44">
        <f t="shared" si="0"/>
        <v>0</v>
      </c>
      <c r="E73" s="44">
        <f t="shared" si="1"/>
        <v>0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3.5" customHeight="1">
      <c r="A74" s="47"/>
      <c r="B74" s="48"/>
      <c r="C74" s="49"/>
      <c r="D74" s="44">
        <f t="shared" si="0"/>
        <v>0</v>
      </c>
      <c r="E74" s="44">
        <f t="shared" si="1"/>
        <v>0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3.5" customHeight="1">
      <c r="A75" s="47"/>
      <c r="B75" s="48"/>
      <c r="C75" s="49"/>
      <c r="D75" s="44">
        <f t="shared" si="0"/>
        <v>0</v>
      </c>
      <c r="E75" s="44">
        <f t="shared" si="1"/>
        <v>0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3.5" customHeight="1">
      <c r="A76" s="47"/>
      <c r="B76" s="48"/>
      <c r="C76" s="49"/>
      <c r="D76" s="44">
        <f t="shared" si="0"/>
        <v>0</v>
      </c>
      <c r="E76" s="44">
        <f t="shared" si="1"/>
        <v>0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ht="12.75">
      <c r="A77" s="47"/>
      <c r="B77" s="48"/>
      <c r="C77" s="49"/>
      <c r="D77" s="44">
        <f t="shared" si="0"/>
        <v>0</v>
      </c>
      <c r="E77" s="44">
        <f t="shared" si="1"/>
        <v>0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ht="12.75">
      <c r="A78" s="47"/>
      <c r="B78" s="48"/>
      <c r="C78" s="49"/>
      <c r="D78" s="44">
        <f t="shared" si="0"/>
        <v>0</v>
      </c>
      <c r="E78" s="44">
        <f t="shared" si="1"/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3.5" thickBot="1">
      <c r="A79" s="47"/>
      <c r="B79" s="48"/>
      <c r="C79" s="49"/>
      <c r="D79" s="44">
        <f t="shared" si="0"/>
        <v>0</v>
      </c>
      <c r="E79" s="44">
        <f t="shared" si="1"/>
        <v>0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27" thickBot="1" thickTop="1">
      <c r="A80" s="136" t="s">
        <v>0</v>
      </c>
      <c r="B80" s="137"/>
      <c r="C80" s="137"/>
      <c r="D80" s="50">
        <f>SUM(D3:D79)</f>
        <v>0</v>
      </c>
      <c r="E80" s="50">
        <f aca="true" t="shared" si="2" ref="E80:AN80">SUM(E3:E79)</f>
        <v>0</v>
      </c>
      <c r="F80" s="50">
        <f t="shared" si="2"/>
        <v>0</v>
      </c>
      <c r="G80" s="50">
        <f t="shared" si="2"/>
        <v>0</v>
      </c>
      <c r="H80" s="50">
        <f t="shared" si="2"/>
        <v>0</v>
      </c>
      <c r="I80" s="50">
        <f t="shared" si="2"/>
        <v>0</v>
      </c>
      <c r="J80" s="50">
        <f t="shared" si="2"/>
        <v>0</v>
      </c>
      <c r="K80" s="50">
        <f t="shared" si="2"/>
        <v>0</v>
      </c>
      <c r="L80" s="50">
        <f t="shared" si="2"/>
        <v>0</v>
      </c>
      <c r="M80" s="50">
        <f t="shared" si="2"/>
        <v>0</v>
      </c>
      <c r="N80" s="50">
        <f t="shared" si="2"/>
        <v>0</v>
      </c>
      <c r="O80" s="50">
        <f t="shared" si="2"/>
        <v>0</v>
      </c>
      <c r="P80" s="50">
        <f t="shared" si="2"/>
        <v>0</v>
      </c>
      <c r="Q80" s="50">
        <f t="shared" si="2"/>
        <v>0</v>
      </c>
      <c r="R80" s="50">
        <f t="shared" si="2"/>
        <v>0</v>
      </c>
      <c r="S80" s="50">
        <f t="shared" si="2"/>
        <v>0</v>
      </c>
      <c r="T80" s="50">
        <f t="shared" si="2"/>
        <v>0</v>
      </c>
      <c r="U80" s="50">
        <f t="shared" si="2"/>
        <v>0</v>
      </c>
      <c r="V80" s="50">
        <f t="shared" si="2"/>
        <v>0</v>
      </c>
      <c r="W80" s="50">
        <f t="shared" si="2"/>
        <v>0</v>
      </c>
      <c r="X80" s="50">
        <f t="shared" si="2"/>
        <v>0</v>
      </c>
      <c r="Y80" s="50">
        <f t="shared" si="2"/>
        <v>0</v>
      </c>
      <c r="Z80" s="50">
        <f t="shared" si="2"/>
        <v>0</v>
      </c>
      <c r="AA80" s="50">
        <f t="shared" si="2"/>
        <v>0</v>
      </c>
      <c r="AB80" s="50">
        <f t="shared" si="2"/>
        <v>0</v>
      </c>
      <c r="AC80" s="50">
        <f t="shared" si="2"/>
        <v>0</v>
      </c>
      <c r="AD80" s="50">
        <f t="shared" si="2"/>
        <v>0</v>
      </c>
      <c r="AE80" s="50">
        <f t="shared" si="2"/>
        <v>0</v>
      </c>
      <c r="AF80" s="50">
        <f t="shared" si="2"/>
        <v>0</v>
      </c>
      <c r="AG80" s="50">
        <f t="shared" si="2"/>
        <v>0</v>
      </c>
      <c r="AH80" s="50">
        <f t="shared" si="2"/>
        <v>0</v>
      </c>
      <c r="AI80" s="50">
        <f t="shared" si="2"/>
        <v>0</v>
      </c>
      <c r="AJ80" s="50">
        <f t="shared" si="2"/>
        <v>0</v>
      </c>
      <c r="AK80" s="50">
        <f t="shared" si="2"/>
        <v>0</v>
      </c>
      <c r="AL80" s="50">
        <f t="shared" si="2"/>
        <v>0</v>
      </c>
      <c r="AM80" s="50">
        <f t="shared" si="2"/>
        <v>0</v>
      </c>
      <c r="AN80" s="50">
        <f t="shared" si="2"/>
        <v>0</v>
      </c>
    </row>
    <row r="81" ht="13.5" thickTop="1"/>
    <row r="85" spans="1:3" ht="12.75">
      <c r="A85" s="135" t="s">
        <v>43</v>
      </c>
      <c r="B85" s="135"/>
      <c r="C85" s="135"/>
    </row>
    <row r="86" ht="13.5" thickBot="1"/>
    <row r="87" spans="1:3" ht="14.25" thickBot="1" thickTop="1">
      <c r="A87" s="51" t="s">
        <v>29</v>
      </c>
      <c r="B87" s="52" t="s">
        <v>25</v>
      </c>
      <c r="C87" s="53" t="s">
        <v>26</v>
      </c>
    </row>
    <row r="88" spans="1:3" ht="14.25" thickBot="1" thickTop="1">
      <c r="A88" s="54" t="s">
        <v>1</v>
      </c>
      <c r="B88" s="51">
        <f>F80</f>
        <v>0</v>
      </c>
      <c r="C88" s="51">
        <f>G80</f>
        <v>0</v>
      </c>
    </row>
    <row r="89" spans="1:3" ht="14.25" thickBot="1" thickTop="1">
      <c r="A89" s="54" t="s">
        <v>2</v>
      </c>
      <c r="B89" s="51">
        <f>H80</f>
        <v>0</v>
      </c>
      <c r="C89" s="51">
        <f>I80</f>
        <v>0</v>
      </c>
    </row>
    <row r="90" spans="1:3" ht="14.25" thickBot="1" thickTop="1">
      <c r="A90" s="54" t="s">
        <v>3</v>
      </c>
      <c r="B90" s="51">
        <f>J80</f>
        <v>0</v>
      </c>
      <c r="C90" s="51">
        <f>K80</f>
        <v>0</v>
      </c>
    </row>
    <row r="91" spans="1:3" ht="14.25" thickBot="1" thickTop="1">
      <c r="A91" s="54" t="s">
        <v>4</v>
      </c>
      <c r="B91" s="51">
        <f>L80</f>
        <v>0</v>
      </c>
      <c r="C91" s="51">
        <f>M80</f>
        <v>0</v>
      </c>
    </row>
    <row r="92" spans="1:3" ht="14.25" thickBot="1" thickTop="1">
      <c r="A92" s="54" t="s">
        <v>5</v>
      </c>
      <c r="B92" s="51">
        <f>N80</f>
        <v>0</v>
      </c>
      <c r="C92" s="51">
        <f>O80</f>
        <v>0</v>
      </c>
    </row>
    <row r="93" spans="1:3" ht="14.25" thickBot="1" thickTop="1">
      <c r="A93" s="54" t="s">
        <v>6</v>
      </c>
      <c r="B93" s="51">
        <f>P80</f>
        <v>0</v>
      </c>
      <c r="C93" s="51">
        <f>Q80</f>
        <v>0</v>
      </c>
    </row>
    <row r="94" spans="1:3" ht="14.25" thickBot="1" thickTop="1">
      <c r="A94" s="54" t="s">
        <v>7</v>
      </c>
      <c r="B94" s="51"/>
      <c r="C94" s="51">
        <f>R80</f>
        <v>0</v>
      </c>
    </row>
    <row r="95" spans="1:3" ht="14.25" thickBot="1" thickTop="1">
      <c r="A95" s="54" t="s">
        <v>8</v>
      </c>
      <c r="B95" s="51"/>
      <c r="C95" s="55">
        <f>S80</f>
        <v>0</v>
      </c>
    </row>
    <row r="96" spans="1:3" ht="14.25" thickBot="1" thickTop="1">
      <c r="A96" s="54" t="s">
        <v>9</v>
      </c>
      <c r="B96" s="51">
        <f>T80</f>
        <v>0</v>
      </c>
      <c r="C96" s="51">
        <f>U80</f>
        <v>0</v>
      </c>
    </row>
    <row r="97" spans="1:3" ht="14.25" thickBot="1" thickTop="1">
      <c r="A97" s="54" t="s">
        <v>10</v>
      </c>
      <c r="B97" s="51">
        <f>V80</f>
        <v>0</v>
      </c>
      <c r="C97" s="51">
        <f>W80</f>
        <v>0</v>
      </c>
    </row>
    <row r="98" spans="1:3" ht="14.25" thickBot="1" thickTop="1">
      <c r="A98" s="54" t="s">
        <v>11</v>
      </c>
      <c r="B98" s="51">
        <f>X80</f>
        <v>0</v>
      </c>
      <c r="C98" s="51">
        <f>Y80</f>
        <v>0</v>
      </c>
    </row>
    <row r="99" spans="1:3" ht="14.25" thickBot="1" thickTop="1">
      <c r="A99" s="54" t="s">
        <v>12</v>
      </c>
      <c r="B99" s="51">
        <f>Z80</f>
        <v>0</v>
      </c>
      <c r="C99" s="51">
        <f>AA80</f>
        <v>0</v>
      </c>
    </row>
    <row r="100" spans="1:3" ht="14.25" thickBot="1" thickTop="1">
      <c r="A100" s="54" t="s">
        <v>13</v>
      </c>
      <c r="B100" s="51">
        <f>AB80</f>
        <v>0</v>
      </c>
      <c r="C100" s="55"/>
    </row>
    <row r="101" spans="1:3" ht="14.25" thickBot="1" thickTop="1">
      <c r="A101" s="54" t="s">
        <v>14</v>
      </c>
      <c r="B101" s="51">
        <f>AC80</f>
        <v>0</v>
      </c>
      <c r="C101" s="55"/>
    </row>
    <row r="102" spans="1:3" ht="14.25" thickBot="1" thickTop="1">
      <c r="A102" s="54" t="s">
        <v>15</v>
      </c>
      <c r="B102" s="51">
        <f>AD80</f>
        <v>0</v>
      </c>
      <c r="C102" s="55"/>
    </row>
    <row r="103" spans="1:3" ht="14.25" thickBot="1" thickTop="1">
      <c r="A103" s="54" t="s">
        <v>16</v>
      </c>
      <c r="B103" s="51">
        <f>AE80</f>
        <v>0</v>
      </c>
      <c r="C103" s="55"/>
    </row>
    <row r="104" spans="1:3" ht="14.25" thickBot="1" thickTop="1">
      <c r="A104" s="54" t="s">
        <v>17</v>
      </c>
      <c r="B104" s="51">
        <f>AF80</f>
        <v>0</v>
      </c>
      <c r="C104" s="55"/>
    </row>
    <row r="105" spans="1:3" ht="14.25" thickBot="1" thickTop="1">
      <c r="A105" s="54" t="s">
        <v>18</v>
      </c>
      <c r="B105" s="51">
        <f>AG80</f>
        <v>0</v>
      </c>
      <c r="C105" s="55"/>
    </row>
    <row r="106" spans="1:3" ht="14.25" thickBot="1" thickTop="1">
      <c r="A106" s="54" t="s">
        <v>19</v>
      </c>
      <c r="B106" s="51">
        <f>AH80</f>
        <v>0</v>
      </c>
      <c r="C106" s="55"/>
    </row>
    <row r="107" spans="1:3" ht="14.25" thickBot="1" thickTop="1">
      <c r="A107" s="54" t="s">
        <v>20</v>
      </c>
      <c r="B107" s="51"/>
      <c r="C107" s="55">
        <f>AI80</f>
        <v>0</v>
      </c>
    </row>
    <row r="108" spans="1:3" ht="14.25" thickBot="1" thickTop="1">
      <c r="A108" s="54" t="s">
        <v>21</v>
      </c>
      <c r="B108" s="51"/>
      <c r="C108" s="55">
        <f>AJ80</f>
        <v>0</v>
      </c>
    </row>
    <row r="109" spans="1:3" ht="14.25" thickBot="1" thickTop="1">
      <c r="A109" s="54" t="s">
        <v>22</v>
      </c>
      <c r="B109" s="51"/>
      <c r="C109" s="55">
        <f>AK80</f>
        <v>0</v>
      </c>
    </row>
    <row r="110" spans="1:3" ht="14.25" thickBot="1" thickTop="1">
      <c r="A110" s="54" t="s">
        <v>23</v>
      </c>
      <c r="B110" s="51"/>
      <c r="C110" s="55">
        <f>AL80</f>
        <v>0</v>
      </c>
    </row>
    <row r="111" spans="1:3" ht="14.25" thickBot="1" thickTop="1">
      <c r="A111" s="56" t="s">
        <v>24</v>
      </c>
      <c r="B111" s="57">
        <f>AM80</f>
        <v>0</v>
      </c>
      <c r="C111" s="57">
        <f>AN80</f>
        <v>0</v>
      </c>
    </row>
    <row r="112" spans="1:3" ht="14.25" thickBot="1" thickTop="1">
      <c r="A112" s="54" t="s">
        <v>30</v>
      </c>
      <c r="B112" s="59">
        <f>SUM(B88:B111)</f>
        <v>0</v>
      </c>
      <c r="C112" s="59">
        <f>SUM(C88:C111)</f>
        <v>0</v>
      </c>
    </row>
    <row r="113" ht="13.5" thickTop="1"/>
  </sheetData>
  <autoFilter ref="A2:AN80"/>
  <mergeCells count="17">
    <mergeCell ref="H1:I1"/>
    <mergeCell ref="J1:K1"/>
    <mergeCell ref="L1:M1"/>
    <mergeCell ref="A1:A2"/>
    <mergeCell ref="B1:B2"/>
    <mergeCell ref="C1:C2"/>
    <mergeCell ref="D1:E1"/>
    <mergeCell ref="A85:C85"/>
    <mergeCell ref="X1:Y1"/>
    <mergeCell ref="Z1:AA1"/>
    <mergeCell ref="AM1:AN1"/>
    <mergeCell ref="A80:C80"/>
    <mergeCell ref="N1:O1"/>
    <mergeCell ref="P1:Q1"/>
    <mergeCell ref="T1:U1"/>
    <mergeCell ref="V1:W1"/>
    <mergeCell ref="F1:G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6"/>
  <sheetViews>
    <sheetView rightToLeft="1" workbookViewId="0" topLeftCell="A1">
      <selection activeCell="C3" sqref="C3:C54"/>
    </sheetView>
  </sheetViews>
  <sheetFormatPr defaultColWidth="9.140625" defaultRowHeight="12.75"/>
  <cols>
    <col min="1" max="1" width="9.140625" style="38" customWidth="1"/>
    <col min="2" max="2" width="5.57421875" style="66" customWidth="1"/>
    <col min="3" max="3" width="29.851562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32" t="s">
        <v>27</v>
      </c>
      <c r="B1" s="146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33"/>
      <c r="B2" s="147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64">
        <v>1</v>
      </c>
      <c r="C3" s="43"/>
      <c r="D3" s="44">
        <f aca="true" t="shared" si="0" ref="D3:D31">SUMIF($F$2:$AN$2,$F$2,F3:AN3)</f>
        <v>0</v>
      </c>
      <c r="E3" s="44">
        <f aca="true" t="shared" si="1" ref="E3:E31"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64">
        <v>2</v>
      </c>
      <c r="C4" s="45"/>
      <c r="D4" s="44">
        <f t="shared" si="0"/>
        <v>0</v>
      </c>
      <c r="E4" s="44">
        <f t="shared" si="1"/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64">
        <v>3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64">
        <v>4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64">
        <v>5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41"/>
      <c r="B8" s="64">
        <v>6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64">
        <v>7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64">
        <v>8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64">
        <v>9</v>
      </c>
      <c r="C11" s="44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64">
        <v>10</v>
      </c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64">
        <v>11</v>
      </c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64">
        <v>12</v>
      </c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64">
        <v>13</v>
      </c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64">
        <v>14</v>
      </c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64">
        <v>15</v>
      </c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64">
        <v>16</v>
      </c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64">
        <v>17</v>
      </c>
      <c r="C19" s="49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64">
        <v>18</v>
      </c>
      <c r="C20" s="49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64">
        <v>19</v>
      </c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64">
        <v>20</v>
      </c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64">
        <v>21</v>
      </c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64">
        <v>22</v>
      </c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64">
        <v>23</v>
      </c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64">
        <v>24</v>
      </c>
      <c r="C26" s="49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64">
        <v>25</v>
      </c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64">
        <v>26</v>
      </c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64">
        <v>27</v>
      </c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64">
        <v>28</v>
      </c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64">
        <v>29</v>
      </c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47"/>
      <c r="B32" s="64">
        <v>30</v>
      </c>
      <c r="C32" s="108"/>
      <c r="D32" s="44">
        <f aca="true" t="shared" si="2" ref="D32:D63">SUMIF($F$2:$AN$2,$F$2,F32:AN32)</f>
        <v>0</v>
      </c>
      <c r="E32" s="44">
        <f aca="true" t="shared" si="3" ref="E32:E63">SUMIF($F$2:$AN$2,$G$2,F32:AN32)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47"/>
      <c r="B33" s="64">
        <v>31</v>
      </c>
      <c r="C33" s="108"/>
      <c r="D33" s="44">
        <f t="shared" si="2"/>
        <v>0</v>
      </c>
      <c r="E33" s="44">
        <f t="shared" si="3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47"/>
      <c r="B34" s="64">
        <v>32</v>
      </c>
      <c r="C34" s="108"/>
      <c r="D34" s="44">
        <f t="shared" si="2"/>
        <v>0</v>
      </c>
      <c r="E34" s="44">
        <f t="shared" si="3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47"/>
      <c r="B35" s="64">
        <v>33</v>
      </c>
      <c r="C35" s="108"/>
      <c r="D35" s="44">
        <f t="shared" si="2"/>
        <v>0</v>
      </c>
      <c r="E35" s="44">
        <f t="shared" si="3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47"/>
      <c r="B36" s="64">
        <v>34</v>
      </c>
      <c r="C36" s="108"/>
      <c r="D36" s="44">
        <f t="shared" si="2"/>
        <v>0</v>
      </c>
      <c r="E36" s="44">
        <f t="shared" si="3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47"/>
      <c r="B37" s="64">
        <v>35</v>
      </c>
      <c r="C37" s="108"/>
      <c r="D37" s="44">
        <f t="shared" si="2"/>
        <v>0</v>
      </c>
      <c r="E37" s="44">
        <f t="shared" si="3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47"/>
      <c r="B38" s="64">
        <v>36</v>
      </c>
      <c r="C38" s="108"/>
      <c r="D38" s="44">
        <f t="shared" si="2"/>
        <v>0</v>
      </c>
      <c r="E38" s="44">
        <f t="shared" si="3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47"/>
      <c r="B39" s="64">
        <v>37</v>
      </c>
      <c r="C39" s="108"/>
      <c r="D39" s="44">
        <f t="shared" si="2"/>
        <v>0</v>
      </c>
      <c r="E39" s="44">
        <f t="shared" si="3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47"/>
      <c r="B40" s="64">
        <v>38</v>
      </c>
      <c r="C40" s="108"/>
      <c r="D40" s="44">
        <f t="shared" si="2"/>
        <v>0</v>
      </c>
      <c r="E40" s="44">
        <f t="shared" si="3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47"/>
      <c r="B41" s="64">
        <v>39</v>
      </c>
      <c r="C41" s="108"/>
      <c r="D41" s="44">
        <f t="shared" si="2"/>
        <v>0</v>
      </c>
      <c r="E41" s="44">
        <f t="shared" si="3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47"/>
      <c r="B42" s="64">
        <v>40</v>
      </c>
      <c r="C42" s="49"/>
      <c r="D42" s="44">
        <f t="shared" si="2"/>
        <v>0</v>
      </c>
      <c r="E42" s="44">
        <f t="shared" si="3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47"/>
      <c r="B43" s="64">
        <v>41</v>
      </c>
      <c r="C43" s="108"/>
      <c r="D43" s="44">
        <f t="shared" si="2"/>
        <v>0</v>
      </c>
      <c r="E43" s="44">
        <f t="shared" si="3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47"/>
      <c r="B44" s="64">
        <v>42</v>
      </c>
      <c r="C44" s="108"/>
      <c r="D44" s="44">
        <f t="shared" si="2"/>
        <v>0</v>
      </c>
      <c r="E44" s="44">
        <f t="shared" si="3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47"/>
      <c r="B45" s="64">
        <v>43</v>
      </c>
      <c r="C45" s="108"/>
      <c r="D45" s="44">
        <f t="shared" si="2"/>
        <v>0</v>
      </c>
      <c r="E45" s="44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47"/>
      <c r="B46" s="64">
        <v>44</v>
      </c>
      <c r="C46" s="108"/>
      <c r="D46" s="44">
        <f t="shared" si="2"/>
        <v>0</v>
      </c>
      <c r="E46" s="44">
        <f t="shared" si="3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47"/>
      <c r="B47" s="64">
        <v>45</v>
      </c>
      <c r="C47" s="108"/>
      <c r="D47" s="44">
        <f t="shared" si="2"/>
        <v>0</v>
      </c>
      <c r="E47" s="44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47"/>
      <c r="B48" s="64">
        <v>46</v>
      </c>
      <c r="C48" s="108"/>
      <c r="D48" s="44">
        <f t="shared" si="2"/>
        <v>0</v>
      </c>
      <c r="E48" s="44">
        <f t="shared" si="3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47"/>
      <c r="B49" s="64">
        <v>47</v>
      </c>
      <c r="C49" s="108"/>
      <c r="D49" s="44">
        <f t="shared" si="2"/>
        <v>0</v>
      </c>
      <c r="E49" s="44">
        <f t="shared" si="3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47"/>
      <c r="B50" s="64">
        <v>48</v>
      </c>
      <c r="C50" s="108"/>
      <c r="D50" s="44">
        <f t="shared" si="2"/>
        <v>0</v>
      </c>
      <c r="E50" s="44">
        <f t="shared" si="3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47"/>
      <c r="B51" s="64">
        <v>49</v>
      </c>
      <c r="C51" s="108"/>
      <c r="D51" s="44">
        <f t="shared" si="2"/>
        <v>0</v>
      </c>
      <c r="E51" s="44">
        <f t="shared" si="3"/>
        <v>0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47"/>
      <c r="B52" s="64">
        <v>50</v>
      </c>
      <c r="C52" s="49"/>
      <c r="D52" s="44">
        <f t="shared" si="2"/>
        <v>0</v>
      </c>
      <c r="E52" s="44">
        <f t="shared" si="3"/>
        <v>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47"/>
      <c r="B53" s="64">
        <v>51</v>
      </c>
      <c r="C53" s="108"/>
      <c r="D53" s="44">
        <f t="shared" si="2"/>
        <v>0</v>
      </c>
      <c r="E53" s="44">
        <f t="shared" si="3"/>
        <v>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3.5" thickBot="1">
      <c r="A54" s="47"/>
      <c r="B54" s="64">
        <v>52</v>
      </c>
      <c r="C54" s="108"/>
      <c r="D54" s="44">
        <f t="shared" si="2"/>
        <v>0</v>
      </c>
      <c r="E54" s="44">
        <f t="shared" si="3"/>
        <v>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 hidden="1">
      <c r="A55" s="47"/>
      <c r="B55" s="65"/>
      <c r="C55" s="49"/>
      <c r="D55" s="44">
        <f t="shared" si="2"/>
        <v>0</v>
      </c>
      <c r="E55" s="44">
        <f t="shared" si="3"/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 hidden="1">
      <c r="A56" s="47"/>
      <c r="B56" s="65"/>
      <c r="C56" s="49"/>
      <c r="D56" s="44">
        <f t="shared" si="2"/>
        <v>0</v>
      </c>
      <c r="E56" s="44">
        <f t="shared" si="3"/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 hidden="1">
      <c r="A57" s="47"/>
      <c r="B57" s="65"/>
      <c r="C57" s="49"/>
      <c r="D57" s="44">
        <f t="shared" si="2"/>
        <v>0</v>
      </c>
      <c r="E57" s="44">
        <f t="shared" si="3"/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 hidden="1">
      <c r="A58" s="47"/>
      <c r="B58" s="65"/>
      <c r="C58" s="49"/>
      <c r="D58" s="44">
        <f t="shared" si="2"/>
        <v>0</v>
      </c>
      <c r="E58" s="44">
        <f t="shared" si="3"/>
        <v>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 hidden="1">
      <c r="A59" s="47"/>
      <c r="B59" s="65"/>
      <c r="C59" s="49"/>
      <c r="D59" s="44">
        <f t="shared" si="2"/>
        <v>0</v>
      </c>
      <c r="E59" s="44">
        <f t="shared" si="3"/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 hidden="1">
      <c r="A60" s="47"/>
      <c r="B60" s="65"/>
      <c r="C60" s="49"/>
      <c r="D60" s="44">
        <f t="shared" si="2"/>
        <v>0</v>
      </c>
      <c r="E60" s="44">
        <f t="shared" si="3"/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 hidden="1">
      <c r="A61" s="47"/>
      <c r="B61" s="65"/>
      <c r="C61" s="49"/>
      <c r="D61" s="44">
        <f t="shared" si="2"/>
        <v>0</v>
      </c>
      <c r="E61" s="44">
        <f t="shared" si="3"/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2.75" hidden="1">
      <c r="A62" s="47"/>
      <c r="B62" s="65"/>
      <c r="C62" s="49"/>
      <c r="D62" s="44">
        <f t="shared" si="2"/>
        <v>0</v>
      </c>
      <c r="E62" s="44">
        <f t="shared" si="3"/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3.5" hidden="1" thickBot="1">
      <c r="A63" s="47"/>
      <c r="B63" s="65"/>
      <c r="C63" s="49"/>
      <c r="D63" s="44">
        <f t="shared" si="2"/>
        <v>0</v>
      </c>
      <c r="E63" s="44">
        <f t="shared" si="3"/>
        <v>0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27" thickBot="1" thickTop="1">
      <c r="A64" s="136" t="s">
        <v>0</v>
      </c>
      <c r="B64" s="137"/>
      <c r="C64" s="137"/>
      <c r="D64" s="50">
        <f>SUM(D3:D63)</f>
        <v>0</v>
      </c>
      <c r="E64" s="50">
        <f aca="true" t="shared" si="4" ref="E64:AN64">SUM(E3:E63)</f>
        <v>0</v>
      </c>
      <c r="F64" s="50">
        <f t="shared" si="4"/>
        <v>0</v>
      </c>
      <c r="G64" s="50">
        <f t="shared" si="4"/>
        <v>0</v>
      </c>
      <c r="H64" s="50">
        <f t="shared" si="4"/>
        <v>0</v>
      </c>
      <c r="I64" s="50">
        <f t="shared" si="4"/>
        <v>0</v>
      </c>
      <c r="J64" s="50">
        <f t="shared" si="4"/>
        <v>0</v>
      </c>
      <c r="K64" s="50">
        <f t="shared" si="4"/>
        <v>0</v>
      </c>
      <c r="L64" s="50">
        <f t="shared" si="4"/>
        <v>0</v>
      </c>
      <c r="M64" s="50">
        <f t="shared" si="4"/>
        <v>0</v>
      </c>
      <c r="N64" s="50">
        <f t="shared" si="4"/>
        <v>0</v>
      </c>
      <c r="O64" s="50">
        <f t="shared" si="4"/>
        <v>0</v>
      </c>
      <c r="P64" s="50">
        <f t="shared" si="4"/>
        <v>0</v>
      </c>
      <c r="Q64" s="50">
        <f t="shared" si="4"/>
        <v>0</v>
      </c>
      <c r="R64" s="50">
        <f t="shared" si="4"/>
        <v>0</v>
      </c>
      <c r="S64" s="50">
        <f t="shared" si="4"/>
        <v>0</v>
      </c>
      <c r="T64" s="50">
        <f t="shared" si="4"/>
        <v>0</v>
      </c>
      <c r="U64" s="50">
        <f t="shared" si="4"/>
        <v>0</v>
      </c>
      <c r="V64" s="50">
        <f t="shared" si="4"/>
        <v>0</v>
      </c>
      <c r="W64" s="50">
        <f t="shared" si="4"/>
        <v>0</v>
      </c>
      <c r="X64" s="50">
        <f t="shared" si="4"/>
        <v>0</v>
      </c>
      <c r="Y64" s="50">
        <f t="shared" si="4"/>
        <v>0</v>
      </c>
      <c r="Z64" s="50">
        <f t="shared" si="4"/>
        <v>0</v>
      </c>
      <c r="AA64" s="50">
        <f t="shared" si="4"/>
        <v>0</v>
      </c>
      <c r="AB64" s="50">
        <f t="shared" si="4"/>
        <v>0</v>
      </c>
      <c r="AC64" s="50">
        <f t="shared" si="4"/>
        <v>0</v>
      </c>
      <c r="AD64" s="50">
        <f t="shared" si="4"/>
        <v>0</v>
      </c>
      <c r="AE64" s="50">
        <f t="shared" si="4"/>
        <v>0</v>
      </c>
      <c r="AF64" s="50">
        <f t="shared" si="4"/>
        <v>0</v>
      </c>
      <c r="AG64" s="50">
        <f t="shared" si="4"/>
        <v>0</v>
      </c>
      <c r="AH64" s="50">
        <f t="shared" si="4"/>
        <v>0</v>
      </c>
      <c r="AI64" s="50">
        <f t="shared" si="4"/>
        <v>0</v>
      </c>
      <c r="AJ64" s="50">
        <f t="shared" si="4"/>
        <v>0</v>
      </c>
      <c r="AK64" s="50">
        <f t="shared" si="4"/>
        <v>0</v>
      </c>
      <c r="AL64" s="50">
        <f t="shared" si="4"/>
        <v>0</v>
      </c>
      <c r="AM64" s="50">
        <f t="shared" si="4"/>
        <v>0</v>
      </c>
      <c r="AN64" s="50">
        <f t="shared" si="4"/>
        <v>0</v>
      </c>
    </row>
    <row r="65" ht="13.5" thickTop="1"/>
    <row r="69" spans="1:3" ht="12.75">
      <c r="A69" s="135" t="s">
        <v>43</v>
      </c>
      <c r="B69" s="135"/>
      <c r="C69" s="135"/>
    </row>
    <row r="70" ht="13.5" thickBot="1"/>
    <row r="71" spans="1:3" ht="14.25" thickBot="1" thickTop="1">
      <c r="A71" s="51" t="s">
        <v>29</v>
      </c>
      <c r="B71" s="67" t="s">
        <v>25</v>
      </c>
      <c r="C71" s="53" t="s">
        <v>26</v>
      </c>
    </row>
    <row r="72" spans="1:3" ht="14.25" thickBot="1" thickTop="1">
      <c r="A72" s="54" t="s">
        <v>1</v>
      </c>
      <c r="B72" s="68">
        <f>F64</f>
        <v>0</v>
      </c>
      <c r="C72" s="51">
        <f>G64</f>
        <v>0</v>
      </c>
    </row>
    <row r="73" spans="1:3" ht="14.25" thickBot="1" thickTop="1">
      <c r="A73" s="54" t="s">
        <v>2</v>
      </c>
      <c r="B73" s="68">
        <f>H64</f>
        <v>0</v>
      </c>
      <c r="C73" s="51">
        <f>I64</f>
        <v>0</v>
      </c>
    </row>
    <row r="74" spans="1:3" ht="14.25" thickBot="1" thickTop="1">
      <c r="A74" s="54" t="s">
        <v>3</v>
      </c>
      <c r="B74" s="68">
        <f>J64</f>
        <v>0</v>
      </c>
      <c r="C74" s="51">
        <f>K64</f>
        <v>0</v>
      </c>
    </row>
    <row r="75" spans="1:3" ht="14.25" thickBot="1" thickTop="1">
      <c r="A75" s="54" t="s">
        <v>4</v>
      </c>
      <c r="B75" s="68">
        <f>L64</f>
        <v>0</v>
      </c>
      <c r="C75" s="51">
        <f>M64</f>
        <v>0</v>
      </c>
    </row>
    <row r="76" spans="1:3" ht="14.25" thickBot="1" thickTop="1">
      <c r="A76" s="54" t="s">
        <v>5</v>
      </c>
      <c r="B76" s="68">
        <f>N64</f>
        <v>0</v>
      </c>
      <c r="C76" s="51">
        <f>O64</f>
        <v>0</v>
      </c>
    </row>
    <row r="77" spans="1:3" ht="14.25" thickBot="1" thickTop="1">
      <c r="A77" s="54" t="s">
        <v>6</v>
      </c>
      <c r="B77" s="68">
        <f>P64</f>
        <v>0</v>
      </c>
      <c r="C77" s="51">
        <f>Q64</f>
        <v>0</v>
      </c>
    </row>
    <row r="78" spans="1:3" ht="14.25" thickBot="1" thickTop="1">
      <c r="A78" s="54" t="s">
        <v>7</v>
      </c>
      <c r="B78" s="68"/>
      <c r="C78" s="51">
        <f>R64</f>
        <v>0</v>
      </c>
    </row>
    <row r="79" spans="1:3" ht="14.25" thickBot="1" thickTop="1">
      <c r="A79" s="54" t="s">
        <v>8</v>
      </c>
      <c r="B79" s="68"/>
      <c r="C79" s="55">
        <f>S64</f>
        <v>0</v>
      </c>
    </row>
    <row r="80" spans="1:3" ht="14.25" thickBot="1" thickTop="1">
      <c r="A80" s="54" t="s">
        <v>9</v>
      </c>
      <c r="B80" s="68">
        <f>T64</f>
        <v>0</v>
      </c>
      <c r="C80" s="51">
        <f>U64</f>
        <v>0</v>
      </c>
    </row>
    <row r="81" spans="1:3" ht="14.25" thickBot="1" thickTop="1">
      <c r="A81" s="54" t="s">
        <v>10</v>
      </c>
      <c r="B81" s="68">
        <f>V64</f>
        <v>0</v>
      </c>
      <c r="C81" s="51">
        <f>W64</f>
        <v>0</v>
      </c>
    </row>
    <row r="82" spans="1:3" ht="14.25" thickBot="1" thickTop="1">
      <c r="A82" s="54" t="s">
        <v>11</v>
      </c>
      <c r="B82" s="68">
        <f>X64</f>
        <v>0</v>
      </c>
      <c r="C82" s="51">
        <f>Y64</f>
        <v>0</v>
      </c>
    </row>
    <row r="83" spans="1:3" ht="14.25" thickBot="1" thickTop="1">
      <c r="A83" s="54" t="s">
        <v>12</v>
      </c>
      <c r="B83" s="68">
        <f>Z64</f>
        <v>0</v>
      </c>
      <c r="C83" s="51">
        <f>AA64</f>
        <v>0</v>
      </c>
    </row>
    <row r="84" spans="1:3" ht="14.25" thickBot="1" thickTop="1">
      <c r="A84" s="54" t="s">
        <v>13</v>
      </c>
      <c r="B84" s="68">
        <f>AB64</f>
        <v>0</v>
      </c>
      <c r="C84" s="55"/>
    </row>
    <row r="85" spans="1:3" ht="14.25" thickBot="1" thickTop="1">
      <c r="A85" s="54" t="s">
        <v>14</v>
      </c>
      <c r="B85" s="68">
        <f>AC64</f>
        <v>0</v>
      </c>
      <c r="C85" s="55"/>
    </row>
    <row r="86" spans="1:3" ht="14.25" thickBot="1" thickTop="1">
      <c r="A86" s="54" t="s">
        <v>15</v>
      </c>
      <c r="B86" s="68">
        <f>AD64</f>
        <v>0</v>
      </c>
      <c r="C86" s="55"/>
    </row>
    <row r="87" spans="1:3" ht="14.25" thickBot="1" thickTop="1">
      <c r="A87" s="54" t="s">
        <v>16</v>
      </c>
      <c r="B87" s="68">
        <f>AE64</f>
        <v>0</v>
      </c>
      <c r="C87" s="55"/>
    </row>
    <row r="88" spans="1:3" ht="14.25" thickBot="1" thickTop="1">
      <c r="A88" s="54" t="s">
        <v>17</v>
      </c>
      <c r="B88" s="68">
        <f>AF64</f>
        <v>0</v>
      </c>
      <c r="C88" s="55"/>
    </row>
    <row r="89" spans="1:3" ht="14.25" thickBot="1" thickTop="1">
      <c r="A89" s="54" t="s">
        <v>18</v>
      </c>
      <c r="B89" s="68">
        <f>AG64</f>
        <v>0</v>
      </c>
      <c r="C89" s="55"/>
    </row>
    <row r="90" spans="1:3" ht="14.25" thickBot="1" thickTop="1">
      <c r="A90" s="54" t="s">
        <v>19</v>
      </c>
      <c r="B90" s="68">
        <f>AH64</f>
        <v>0</v>
      </c>
      <c r="C90" s="55"/>
    </row>
    <row r="91" spans="1:3" ht="14.25" thickBot="1" thickTop="1">
      <c r="A91" s="54" t="s">
        <v>20</v>
      </c>
      <c r="B91" s="68"/>
      <c r="C91" s="55">
        <f>AI64</f>
        <v>0</v>
      </c>
    </row>
    <row r="92" spans="1:3" ht="14.25" thickBot="1" thickTop="1">
      <c r="A92" s="54" t="s">
        <v>21</v>
      </c>
      <c r="B92" s="68"/>
      <c r="C92" s="55">
        <f>AJ64</f>
        <v>0</v>
      </c>
    </row>
    <row r="93" spans="1:3" ht="14.25" thickBot="1" thickTop="1">
      <c r="A93" s="54" t="s">
        <v>22</v>
      </c>
      <c r="B93" s="68"/>
      <c r="C93" s="55">
        <f>AK64</f>
        <v>0</v>
      </c>
    </row>
    <row r="94" spans="1:3" ht="14.25" thickBot="1" thickTop="1">
      <c r="A94" s="54" t="s">
        <v>23</v>
      </c>
      <c r="B94" s="68"/>
      <c r="C94" s="55">
        <f>AL64</f>
        <v>0</v>
      </c>
    </row>
    <row r="95" spans="1:3" ht="14.25" thickBot="1" thickTop="1">
      <c r="A95" s="56" t="s">
        <v>24</v>
      </c>
      <c r="B95" s="69">
        <f>AM64</f>
        <v>0</v>
      </c>
      <c r="C95" s="57">
        <f>AN64</f>
        <v>0</v>
      </c>
    </row>
    <row r="96" spans="1:3" ht="14.25" thickBot="1" thickTop="1">
      <c r="A96" s="54" t="s">
        <v>30</v>
      </c>
      <c r="B96" s="70">
        <f>SUM(B72:B95)</f>
        <v>0</v>
      </c>
      <c r="C96" s="58">
        <f>SUM(C72:C95)</f>
        <v>0</v>
      </c>
    </row>
    <row r="97" ht="13.5" thickTop="1"/>
  </sheetData>
  <mergeCells count="17">
    <mergeCell ref="A69:C69"/>
    <mergeCell ref="X1:Y1"/>
    <mergeCell ref="Z1:AA1"/>
    <mergeCell ref="AM1:AN1"/>
    <mergeCell ref="A64:C64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5"/>
  <sheetViews>
    <sheetView rightToLeft="1" zoomScale="85" zoomScaleNormal="85" workbookViewId="0" topLeftCell="B7">
      <selection activeCell="C3" sqref="C3:C39"/>
    </sheetView>
  </sheetViews>
  <sheetFormatPr defaultColWidth="9.140625" defaultRowHeight="12.75"/>
  <cols>
    <col min="1" max="1" width="9.140625" style="38" customWidth="1"/>
    <col min="2" max="2" width="5.57421875" style="66" customWidth="1"/>
    <col min="3" max="3" width="22.851562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32" t="s">
        <v>27</v>
      </c>
      <c r="B1" s="146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33"/>
      <c r="B2" s="147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64">
        <v>1</v>
      </c>
      <c r="C3" s="43"/>
      <c r="D3" s="44">
        <f aca="true" t="shared" si="0" ref="D3:D31">SUMIF($F$2:$AN$2,$F$2,F3:AN3)</f>
        <v>0</v>
      </c>
      <c r="E3" s="44">
        <f aca="true" t="shared" si="1" ref="E3:E31"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64">
        <v>2</v>
      </c>
      <c r="C4" s="45"/>
      <c r="D4" s="44">
        <f t="shared" si="0"/>
        <v>0</v>
      </c>
      <c r="E4" s="44">
        <f t="shared" si="1"/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64">
        <v>3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64">
        <v>4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64">
        <v>5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41"/>
      <c r="B8" s="64">
        <v>6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64">
        <v>7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64">
        <v>8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64">
        <v>9</v>
      </c>
      <c r="C11" s="45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64">
        <v>10</v>
      </c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64">
        <v>11</v>
      </c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64">
        <v>12</v>
      </c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64">
        <v>13</v>
      </c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64">
        <v>14</v>
      </c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64">
        <v>15</v>
      </c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64">
        <v>16</v>
      </c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64">
        <v>17</v>
      </c>
      <c r="C19" s="108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64">
        <v>18</v>
      </c>
      <c r="C20" s="108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64">
        <v>19</v>
      </c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64">
        <v>20</v>
      </c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64">
        <v>21</v>
      </c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64">
        <v>22</v>
      </c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64">
        <v>23</v>
      </c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64">
        <v>24</v>
      </c>
      <c r="C26" s="108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64">
        <v>25</v>
      </c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64">
        <v>26</v>
      </c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64">
        <v>27</v>
      </c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64">
        <v>28</v>
      </c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64">
        <v>29</v>
      </c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47"/>
      <c r="B32" s="64">
        <v>30</v>
      </c>
      <c r="C32" s="108"/>
      <c r="D32" s="44">
        <f aca="true" t="shared" si="2" ref="D32:D62">SUMIF($F$2:$AN$2,$F$2,F32:AN32)</f>
        <v>0</v>
      </c>
      <c r="E32" s="44">
        <f aca="true" t="shared" si="3" ref="E32:E62">SUMIF($F$2:$AN$2,$G$2,F32:AN32)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47"/>
      <c r="B33" s="64">
        <v>31</v>
      </c>
      <c r="C33" s="108"/>
      <c r="D33" s="44">
        <f t="shared" si="2"/>
        <v>0</v>
      </c>
      <c r="E33" s="44">
        <f t="shared" si="3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47"/>
      <c r="B34" s="64">
        <v>32</v>
      </c>
      <c r="C34" s="108"/>
      <c r="D34" s="44">
        <f t="shared" si="2"/>
        <v>0</v>
      </c>
      <c r="E34" s="44">
        <f t="shared" si="3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47"/>
      <c r="B35" s="64">
        <v>33</v>
      </c>
      <c r="C35" s="108"/>
      <c r="D35" s="44">
        <f t="shared" si="2"/>
        <v>0</v>
      </c>
      <c r="E35" s="44">
        <f t="shared" si="3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47"/>
      <c r="B36" s="64">
        <v>34</v>
      </c>
      <c r="C36" s="108"/>
      <c r="D36" s="44">
        <f t="shared" si="2"/>
        <v>0</v>
      </c>
      <c r="E36" s="44">
        <f t="shared" si="3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47"/>
      <c r="B37" s="64">
        <v>35</v>
      </c>
      <c r="C37" s="108"/>
      <c r="D37" s="44">
        <f t="shared" si="2"/>
        <v>0</v>
      </c>
      <c r="E37" s="44">
        <f t="shared" si="3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47"/>
      <c r="B38" s="64">
        <v>36</v>
      </c>
      <c r="C38" s="108"/>
      <c r="D38" s="44">
        <f t="shared" si="2"/>
        <v>0</v>
      </c>
      <c r="E38" s="44">
        <f t="shared" si="3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47"/>
      <c r="B39" s="64">
        <v>37</v>
      </c>
      <c r="C39" s="108"/>
      <c r="D39" s="44">
        <f t="shared" si="2"/>
        <v>0</v>
      </c>
      <c r="E39" s="44">
        <f t="shared" si="3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47"/>
      <c r="B40" s="65"/>
      <c r="C40" s="49"/>
      <c r="D40" s="44">
        <f t="shared" si="2"/>
        <v>0</v>
      </c>
      <c r="E40" s="44">
        <f t="shared" si="3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47"/>
      <c r="B41" s="65"/>
      <c r="C41" s="49"/>
      <c r="D41" s="44">
        <f t="shared" si="2"/>
        <v>0</v>
      </c>
      <c r="E41" s="44">
        <f t="shared" si="3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47"/>
      <c r="B42" s="65"/>
      <c r="C42" s="49"/>
      <c r="D42" s="44">
        <f t="shared" si="2"/>
        <v>0</v>
      </c>
      <c r="E42" s="44">
        <f t="shared" si="3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47"/>
      <c r="B43" s="65"/>
      <c r="C43" s="49"/>
      <c r="D43" s="44">
        <f t="shared" si="2"/>
        <v>0</v>
      </c>
      <c r="E43" s="44">
        <f t="shared" si="3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47"/>
      <c r="B44" s="65"/>
      <c r="C44" s="49"/>
      <c r="D44" s="44">
        <f t="shared" si="2"/>
        <v>0</v>
      </c>
      <c r="E44" s="44">
        <f t="shared" si="3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47"/>
      <c r="B45" s="65"/>
      <c r="C45" s="49"/>
      <c r="D45" s="44">
        <f t="shared" si="2"/>
        <v>0</v>
      </c>
      <c r="E45" s="44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47"/>
      <c r="B46" s="65"/>
      <c r="C46" s="49"/>
      <c r="D46" s="44">
        <f t="shared" si="2"/>
        <v>0</v>
      </c>
      <c r="E46" s="44">
        <f t="shared" si="3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47"/>
      <c r="B47" s="65"/>
      <c r="C47" s="49"/>
      <c r="D47" s="44">
        <f t="shared" si="2"/>
        <v>0</v>
      </c>
      <c r="E47" s="44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47"/>
      <c r="B48" s="65"/>
      <c r="C48" s="49"/>
      <c r="D48" s="44">
        <f t="shared" si="2"/>
        <v>0</v>
      </c>
      <c r="E48" s="44">
        <f t="shared" si="3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47"/>
      <c r="B49" s="65"/>
      <c r="C49" s="49"/>
      <c r="D49" s="44">
        <f t="shared" si="2"/>
        <v>0</v>
      </c>
      <c r="E49" s="44">
        <f t="shared" si="3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47"/>
      <c r="B50" s="65"/>
      <c r="C50" s="49"/>
      <c r="D50" s="44">
        <f t="shared" si="2"/>
        <v>0</v>
      </c>
      <c r="E50" s="44">
        <f t="shared" si="3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47"/>
      <c r="B51" s="65"/>
      <c r="C51" s="49"/>
      <c r="D51" s="44">
        <f t="shared" si="2"/>
        <v>0</v>
      </c>
      <c r="E51" s="44">
        <f t="shared" si="3"/>
        <v>0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47"/>
      <c r="B52" s="65"/>
      <c r="C52" s="49"/>
      <c r="D52" s="44">
        <f t="shared" si="2"/>
        <v>0</v>
      </c>
      <c r="E52" s="44">
        <f t="shared" si="3"/>
        <v>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47"/>
      <c r="B53" s="65"/>
      <c r="C53" s="49"/>
      <c r="D53" s="44">
        <f t="shared" si="2"/>
        <v>0</v>
      </c>
      <c r="E53" s="44">
        <f t="shared" si="3"/>
        <v>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2.75">
      <c r="A54" s="47"/>
      <c r="B54" s="65"/>
      <c r="C54" s="49"/>
      <c r="D54" s="44">
        <f t="shared" si="2"/>
        <v>0</v>
      </c>
      <c r="E54" s="44">
        <f t="shared" si="3"/>
        <v>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47"/>
      <c r="B55" s="65"/>
      <c r="C55" s="49"/>
      <c r="D55" s="44">
        <f t="shared" si="2"/>
        <v>0</v>
      </c>
      <c r="E55" s="44">
        <f t="shared" si="3"/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47"/>
      <c r="B56" s="65"/>
      <c r="C56" s="49"/>
      <c r="D56" s="44">
        <f t="shared" si="2"/>
        <v>0</v>
      </c>
      <c r="E56" s="44">
        <f t="shared" si="3"/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47"/>
      <c r="B57" s="65"/>
      <c r="C57" s="49"/>
      <c r="D57" s="44">
        <f t="shared" si="2"/>
        <v>0</v>
      </c>
      <c r="E57" s="44">
        <f t="shared" si="3"/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47"/>
      <c r="B58" s="65"/>
      <c r="C58" s="49"/>
      <c r="D58" s="44">
        <f t="shared" si="2"/>
        <v>0</v>
      </c>
      <c r="E58" s="44">
        <f t="shared" si="3"/>
        <v>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47"/>
      <c r="B59" s="65"/>
      <c r="C59" s="49"/>
      <c r="D59" s="44">
        <f t="shared" si="2"/>
        <v>0</v>
      </c>
      <c r="E59" s="44">
        <f t="shared" si="3"/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47"/>
      <c r="B60" s="65"/>
      <c r="C60" s="49"/>
      <c r="D60" s="44">
        <f t="shared" si="2"/>
        <v>0</v>
      </c>
      <c r="E60" s="44">
        <f t="shared" si="3"/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>
      <c r="A61" s="47"/>
      <c r="B61" s="65"/>
      <c r="C61" s="49"/>
      <c r="D61" s="44">
        <f t="shared" si="2"/>
        <v>0</v>
      </c>
      <c r="E61" s="44">
        <f t="shared" si="3"/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3.5" thickBot="1">
      <c r="A62" s="47"/>
      <c r="B62" s="65"/>
      <c r="C62" s="49"/>
      <c r="D62" s="44">
        <f t="shared" si="2"/>
        <v>0</v>
      </c>
      <c r="E62" s="44">
        <f t="shared" si="3"/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27" thickBot="1" thickTop="1">
      <c r="A63" s="136" t="s">
        <v>0</v>
      </c>
      <c r="B63" s="137"/>
      <c r="C63" s="137"/>
      <c r="D63" s="50">
        <f>SUM(D3:D62)</f>
        <v>0</v>
      </c>
      <c r="E63" s="50">
        <f aca="true" t="shared" si="4" ref="E63:AN63">SUM(E3:E62)</f>
        <v>0</v>
      </c>
      <c r="F63" s="50">
        <f t="shared" si="4"/>
        <v>0</v>
      </c>
      <c r="G63" s="50">
        <f t="shared" si="4"/>
        <v>0</v>
      </c>
      <c r="H63" s="50">
        <f t="shared" si="4"/>
        <v>0</v>
      </c>
      <c r="I63" s="50">
        <f t="shared" si="4"/>
        <v>0</v>
      </c>
      <c r="J63" s="50">
        <f t="shared" si="4"/>
        <v>0</v>
      </c>
      <c r="K63" s="50">
        <f t="shared" si="4"/>
        <v>0</v>
      </c>
      <c r="L63" s="50">
        <f t="shared" si="4"/>
        <v>0</v>
      </c>
      <c r="M63" s="50">
        <f t="shared" si="4"/>
        <v>0</v>
      </c>
      <c r="N63" s="50">
        <f t="shared" si="4"/>
        <v>0</v>
      </c>
      <c r="O63" s="50">
        <f t="shared" si="4"/>
        <v>0</v>
      </c>
      <c r="P63" s="50">
        <f t="shared" si="4"/>
        <v>0</v>
      </c>
      <c r="Q63" s="50">
        <f t="shared" si="4"/>
        <v>0</v>
      </c>
      <c r="R63" s="50">
        <f t="shared" si="4"/>
        <v>0</v>
      </c>
      <c r="S63" s="50">
        <f t="shared" si="4"/>
        <v>0</v>
      </c>
      <c r="T63" s="50">
        <f t="shared" si="4"/>
        <v>0</v>
      </c>
      <c r="U63" s="50">
        <f t="shared" si="4"/>
        <v>0</v>
      </c>
      <c r="V63" s="50">
        <f t="shared" si="4"/>
        <v>0</v>
      </c>
      <c r="W63" s="50">
        <f t="shared" si="4"/>
        <v>0</v>
      </c>
      <c r="X63" s="50">
        <f t="shared" si="4"/>
        <v>0</v>
      </c>
      <c r="Y63" s="50">
        <f t="shared" si="4"/>
        <v>0</v>
      </c>
      <c r="Z63" s="50">
        <f t="shared" si="4"/>
        <v>0</v>
      </c>
      <c r="AA63" s="50">
        <f t="shared" si="4"/>
        <v>0</v>
      </c>
      <c r="AB63" s="50">
        <f>SUM(AB3:AB61)</f>
        <v>0</v>
      </c>
      <c r="AC63" s="50">
        <f t="shared" si="4"/>
        <v>0</v>
      </c>
      <c r="AD63" s="50">
        <f t="shared" si="4"/>
        <v>0</v>
      </c>
      <c r="AE63" s="50">
        <f t="shared" si="4"/>
        <v>0</v>
      </c>
      <c r="AF63" s="50">
        <f t="shared" si="4"/>
        <v>0</v>
      </c>
      <c r="AG63" s="50">
        <f t="shared" si="4"/>
        <v>0</v>
      </c>
      <c r="AH63" s="50">
        <f t="shared" si="4"/>
        <v>0</v>
      </c>
      <c r="AI63" s="50">
        <f t="shared" si="4"/>
        <v>0</v>
      </c>
      <c r="AJ63" s="50">
        <f t="shared" si="4"/>
        <v>0</v>
      </c>
      <c r="AK63" s="50">
        <f t="shared" si="4"/>
        <v>0</v>
      </c>
      <c r="AL63" s="50">
        <f t="shared" si="4"/>
        <v>0</v>
      </c>
      <c r="AM63" s="50">
        <f t="shared" si="4"/>
        <v>0</v>
      </c>
      <c r="AN63" s="50">
        <f t="shared" si="4"/>
        <v>0</v>
      </c>
    </row>
    <row r="64" ht="13.5" thickTop="1">
      <c r="D64" s="38">
        <f>SUBTOTAL(9,D3:D62)</f>
        <v>0</v>
      </c>
    </row>
    <row r="68" spans="1:3" ht="12.75">
      <c r="A68" s="135" t="s">
        <v>43</v>
      </c>
      <c r="B68" s="135"/>
      <c r="C68" s="135"/>
    </row>
    <row r="69" ht="13.5" thickBot="1"/>
    <row r="70" spans="1:3" ht="14.25" thickBot="1" thickTop="1">
      <c r="A70" s="51" t="s">
        <v>29</v>
      </c>
      <c r="B70" s="67" t="s">
        <v>25</v>
      </c>
      <c r="C70" s="53" t="s">
        <v>26</v>
      </c>
    </row>
    <row r="71" spans="1:3" ht="14.25" thickBot="1" thickTop="1">
      <c r="A71" s="54" t="s">
        <v>1</v>
      </c>
      <c r="B71" s="68">
        <f>F63</f>
        <v>0</v>
      </c>
      <c r="C71" s="51">
        <f>G63</f>
        <v>0</v>
      </c>
    </row>
    <row r="72" spans="1:3" ht="14.25" thickBot="1" thickTop="1">
      <c r="A72" s="54" t="s">
        <v>2</v>
      </c>
      <c r="B72" s="68">
        <f>H63</f>
        <v>0</v>
      </c>
      <c r="C72" s="51">
        <f>I63</f>
        <v>0</v>
      </c>
    </row>
    <row r="73" spans="1:3" ht="14.25" thickBot="1" thickTop="1">
      <c r="A73" s="54" t="s">
        <v>3</v>
      </c>
      <c r="B73" s="68">
        <f>J63</f>
        <v>0</v>
      </c>
      <c r="C73" s="51">
        <f>K63</f>
        <v>0</v>
      </c>
    </row>
    <row r="74" spans="1:3" ht="14.25" thickBot="1" thickTop="1">
      <c r="A74" s="54" t="s">
        <v>4</v>
      </c>
      <c r="B74" s="68">
        <f>L63</f>
        <v>0</v>
      </c>
      <c r="C74" s="51">
        <f>M63</f>
        <v>0</v>
      </c>
    </row>
    <row r="75" spans="1:3" ht="14.25" thickBot="1" thickTop="1">
      <c r="A75" s="54" t="s">
        <v>5</v>
      </c>
      <c r="B75" s="68">
        <f>N63</f>
        <v>0</v>
      </c>
      <c r="C75" s="51">
        <f>O63</f>
        <v>0</v>
      </c>
    </row>
    <row r="76" spans="1:3" ht="14.25" thickBot="1" thickTop="1">
      <c r="A76" s="54" t="s">
        <v>6</v>
      </c>
      <c r="B76" s="68">
        <f>P63</f>
        <v>0</v>
      </c>
      <c r="C76" s="51">
        <f>Q63</f>
        <v>0</v>
      </c>
    </row>
    <row r="77" spans="1:3" ht="14.25" thickBot="1" thickTop="1">
      <c r="A77" s="54" t="s">
        <v>7</v>
      </c>
      <c r="B77" s="68"/>
      <c r="C77" s="51">
        <f>R63</f>
        <v>0</v>
      </c>
    </row>
    <row r="78" spans="1:3" ht="14.25" thickBot="1" thickTop="1">
      <c r="A78" s="54" t="s">
        <v>8</v>
      </c>
      <c r="B78" s="68"/>
      <c r="C78" s="55">
        <f>S63</f>
        <v>0</v>
      </c>
    </row>
    <row r="79" spans="1:3" ht="14.25" thickBot="1" thickTop="1">
      <c r="A79" s="54" t="s">
        <v>9</v>
      </c>
      <c r="B79" s="68">
        <f>T63</f>
        <v>0</v>
      </c>
      <c r="C79" s="51">
        <f>U63</f>
        <v>0</v>
      </c>
    </row>
    <row r="80" spans="1:3" ht="14.25" thickBot="1" thickTop="1">
      <c r="A80" s="54" t="s">
        <v>10</v>
      </c>
      <c r="B80" s="68">
        <f>V63</f>
        <v>0</v>
      </c>
      <c r="C80" s="51">
        <f>W63</f>
        <v>0</v>
      </c>
    </row>
    <row r="81" spans="1:3" ht="14.25" thickBot="1" thickTop="1">
      <c r="A81" s="54" t="s">
        <v>11</v>
      </c>
      <c r="B81" s="68">
        <f>X63</f>
        <v>0</v>
      </c>
      <c r="C81" s="51">
        <f>Y63</f>
        <v>0</v>
      </c>
    </row>
    <row r="82" spans="1:3" ht="14.25" thickBot="1" thickTop="1">
      <c r="A82" s="54" t="s">
        <v>12</v>
      </c>
      <c r="B82" s="68">
        <f>Z63</f>
        <v>0</v>
      </c>
      <c r="C82" s="51">
        <f>AA63</f>
        <v>0</v>
      </c>
    </row>
    <row r="83" spans="1:3" ht="14.25" thickBot="1" thickTop="1">
      <c r="A83" s="54" t="s">
        <v>13</v>
      </c>
      <c r="B83" s="68">
        <f>AB63</f>
        <v>0</v>
      </c>
      <c r="C83" s="55"/>
    </row>
    <row r="84" spans="1:3" ht="14.25" thickBot="1" thickTop="1">
      <c r="A84" s="54" t="s">
        <v>14</v>
      </c>
      <c r="B84" s="68">
        <f>AC63</f>
        <v>0</v>
      </c>
      <c r="C84" s="55"/>
    </row>
    <row r="85" spans="1:3" ht="14.25" thickBot="1" thickTop="1">
      <c r="A85" s="54" t="s">
        <v>15</v>
      </c>
      <c r="B85" s="68">
        <f>AD63</f>
        <v>0</v>
      </c>
      <c r="C85" s="55"/>
    </row>
    <row r="86" spans="1:3" ht="14.25" thickBot="1" thickTop="1">
      <c r="A86" s="54" t="s">
        <v>16</v>
      </c>
      <c r="B86" s="68">
        <f>AE63</f>
        <v>0</v>
      </c>
      <c r="C86" s="55"/>
    </row>
    <row r="87" spans="1:3" ht="14.25" thickBot="1" thickTop="1">
      <c r="A87" s="54" t="s">
        <v>17</v>
      </c>
      <c r="B87" s="68">
        <f>AF63</f>
        <v>0</v>
      </c>
      <c r="C87" s="55"/>
    </row>
    <row r="88" spans="1:3" ht="14.25" thickBot="1" thickTop="1">
      <c r="A88" s="54" t="s">
        <v>18</v>
      </c>
      <c r="B88" s="68">
        <f>AG63</f>
        <v>0</v>
      </c>
      <c r="C88" s="55"/>
    </row>
    <row r="89" spans="1:3" ht="14.25" thickBot="1" thickTop="1">
      <c r="A89" s="54" t="s">
        <v>19</v>
      </c>
      <c r="B89" s="68">
        <f>AH63</f>
        <v>0</v>
      </c>
      <c r="C89" s="55"/>
    </row>
    <row r="90" spans="1:3" ht="14.25" thickBot="1" thickTop="1">
      <c r="A90" s="54" t="s">
        <v>20</v>
      </c>
      <c r="B90" s="68"/>
      <c r="C90" s="55">
        <f>AI63</f>
        <v>0</v>
      </c>
    </row>
    <row r="91" spans="1:3" ht="14.25" thickBot="1" thickTop="1">
      <c r="A91" s="54" t="s">
        <v>21</v>
      </c>
      <c r="B91" s="68"/>
      <c r="C91" s="55">
        <f>AJ63</f>
        <v>0</v>
      </c>
    </row>
    <row r="92" spans="1:3" ht="14.25" thickBot="1" thickTop="1">
      <c r="A92" s="54" t="s">
        <v>22</v>
      </c>
      <c r="B92" s="68"/>
      <c r="C92" s="55">
        <f>AK63</f>
        <v>0</v>
      </c>
    </row>
    <row r="93" spans="1:3" ht="14.25" thickBot="1" thickTop="1">
      <c r="A93" s="54" t="s">
        <v>23</v>
      </c>
      <c r="B93" s="68"/>
      <c r="C93" s="55">
        <f>AL63</f>
        <v>0</v>
      </c>
    </row>
    <row r="94" spans="1:3" ht="14.25" thickBot="1" thickTop="1">
      <c r="A94" s="56" t="s">
        <v>24</v>
      </c>
      <c r="B94" s="69">
        <f>AM63</f>
        <v>0</v>
      </c>
      <c r="C94" s="57">
        <f>AN63</f>
        <v>0</v>
      </c>
    </row>
    <row r="95" spans="1:3" ht="14.25" thickBot="1" thickTop="1">
      <c r="A95" s="54" t="s">
        <v>30</v>
      </c>
      <c r="B95" s="70">
        <f>SUM(B71:B94)</f>
        <v>0</v>
      </c>
      <c r="C95" s="58">
        <f>SUM(C71:C94)</f>
        <v>0</v>
      </c>
    </row>
    <row r="96" ht="13.5" thickTop="1"/>
  </sheetData>
  <autoFilter ref="A2:AN63"/>
  <mergeCells count="17">
    <mergeCell ref="A68:C68"/>
    <mergeCell ref="X1:Y1"/>
    <mergeCell ref="Z1:AA1"/>
    <mergeCell ref="AM1:AN1"/>
    <mergeCell ref="A63:C6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3"/>
  <sheetViews>
    <sheetView rightToLeft="1" zoomScale="25" zoomScaleNormal="25" workbookViewId="0" topLeftCell="A1">
      <selection activeCell="C3" sqref="C3:C36"/>
    </sheetView>
  </sheetViews>
  <sheetFormatPr defaultColWidth="9.140625" defaultRowHeight="12.75"/>
  <cols>
    <col min="1" max="1" width="9.140625" style="38" customWidth="1"/>
    <col min="2" max="2" width="12.00390625" style="38" bestFit="1" customWidth="1"/>
    <col min="3" max="3" width="28.5742187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32" t="s">
        <v>27</v>
      </c>
      <c r="B1" s="144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33"/>
      <c r="B2" s="145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41"/>
      <c r="B3" s="42"/>
      <c r="C3" s="43"/>
      <c r="D3" s="44">
        <f>SUMIF($F$2:$AN$2,$F$2,F3:AN3)</f>
        <v>0</v>
      </c>
      <c r="E3" s="44">
        <f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41"/>
      <c r="B4" s="42"/>
      <c r="C4" s="45"/>
      <c r="D4" s="44">
        <f aca="true" t="shared" si="0" ref="D4:D31">SUMIF($F$2:$AN$2,$F$2,F4:AN4)</f>
        <v>0</v>
      </c>
      <c r="E4" s="44">
        <f aca="true" t="shared" si="1" ref="E4:E31">SUMIF($F$2:$AN$2,$G$2,F4:AN4)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41"/>
      <c r="B5" s="42"/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41"/>
      <c r="B6" s="42"/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41"/>
      <c r="B7" s="42"/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41"/>
      <c r="B8" s="42"/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41"/>
      <c r="B9" s="42"/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41"/>
      <c r="B10" s="42"/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41"/>
      <c r="B11" s="42"/>
      <c r="C11" s="45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41"/>
      <c r="B12" s="42"/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41"/>
      <c r="B13" s="42"/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41"/>
      <c r="B14" s="42"/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41"/>
      <c r="B15" s="42"/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41"/>
      <c r="B16" s="42"/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41"/>
      <c r="B17" s="42"/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47"/>
      <c r="B18" s="48"/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47"/>
      <c r="B19" s="48"/>
      <c r="C19" s="108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47"/>
      <c r="B20" s="48"/>
      <c r="C20" s="108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47"/>
      <c r="B21" s="48"/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47"/>
      <c r="B22" s="48"/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47"/>
      <c r="B23" s="48"/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47"/>
      <c r="B24" s="48"/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47"/>
      <c r="B25" s="48"/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47"/>
      <c r="B26" s="48"/>
      <c r="C26" s="108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47"/>
      <c r="B27" s="48"/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47"/>
      <c r="B28" s="48"/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47"/>
      <c r="B29" s="48"/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47"/>
      <c r="B30" s="48"/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47"/>
      <c r="B31" s="48"/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47"/>
      <c r="B32" s="48"/>
      <c r="C32" s="108"/>
      <c r="D32" s="44">
        <f aca="true" t="shared" si="2" ref="D32:D50">SUMIF($F$2:$AN$2,$F$2,F32:AN32)</f>
        <v>0</v>
      </c>
      <c r="E32" s="44">
        <f aca="true" t="shared" si="3" ref="E32:E50">SUMIF($F$2:$AN$2,$G$2,F32:AN32)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47"/>
      <c r="B33" s="48"/>
      <c r="C33" s="108"/>
      <c r="D33" s="44">
        <f t="shared" si="2"/>
        <v>0</v>
      </c>
      <c r="E33" s="44">
        <f t="shared" si="3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47"/>
      <c r="B34" s="48"/>
      <c r="C34" s="108"/>
      <c r="D34" s="44">
        <f t="shared" si="2"/>
        <v>0</v>
      </c>
      <c r="E34" s="44">
        <f t="shared" si="3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47"/>
      <c r="B35" s="48"/>
      <c r="C35" s="49"/>
      <c r="D35" s="44">
        <f t="shared" si="2"/>
        <v>0</v>
      </c>
      <c r="E35" s="44">
        <f t="shared" si="3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47"/>
      <c r="B36" s="48"/>
      <c r="C36" s="49"/>
      <c r="D36" s="44">
        <f t="shared" si="2"/>
        <v>0</v>
      </c>
      <c r="E36" s="44">
        <f t="shared" si="3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47"/>
      <c r="B37" s="48"/>
      <c r="C37" s="49"/>
      <c r="D37" s="44">
        <f t="shared" si="2"/>
        <v>0</v>
      </c>
      <c r="E37" s="44">
        <f t="shared" si="3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47"/>
      <c r="B38" s="48"/>
      <c r="C38" s="49"/>
      <c r="D38" s="44">
        <f t="shared" si="2"/>
        <v>0</v>
      </c>
      <c r="E38" s="44">
        <f t="shared" si="3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47"/>
      <c r="B39" s="48"/>
      <c r="C39" s="49"/>
      <c r="D39" s="44">
        <f t="shared" si="2"/>
        <v>0</v>
      </c>
      <c r="E39" s="44">
        <f t="shared" si="3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47"/>
      <c r="B40" s="48"/>
      <c r="C40" s="49"/>
      <c r="D40" s="44">
        <f t="shared" si="2"/>
        <v>0</v>
      </c>
      <c r="E40" s="44">
        <f t="shared" si="3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47"/>
      <c r="B41" s="48"/>
      <c r="C41" s="49"/>
      <c r="D41" s="44">
        <f t="shared" si="2"/>
        <v>0</v>
      </c>
      <c r="E41" s="44">
        <f t="shared" si="3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47"/>
      <c r="B42" s="48"/>
      <c r="C42" s="49"/>
      <c r="D42" s="44">
        <f t="shared" si="2"/>
        <v>0</v>
      </c>
      <c r="E42" s="44">
        <f t="shared" si="3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47"/>
      <c r="B43" s="48"/>
      <c r="C43" s="49"/>
      <c r="D43" s="44">
        <f t="shared" si="2"/>
        <v>0</v>
      </c>
      <c r="E43" s="44">
        <f t="shared" si="3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47"/>
      <c r="B44" s="48"/>
      <c r="C44" s="49"/>
      <c r="D44" s="44">
        <f t="shared" si="2"/>
        <v>0</v>
      </c>
      <c r="E44" s="44">
        <f t="shared" si="3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47"/>
      <c r="B45" s="48"/>
      <c r="C45" s="49"/>
      <c r="D45" s="44">
        <f t="shared" si="2"/>
        <v>0</v>
      </c>
      <c r="E45" s="44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47"/>
      <c r="B46" s="48"/>
      <c r="C46" s="49"/>
      <c r="D46" s="44">
        <f t="shared" si="2"/>
        <v>0</v>
      </c>
      <c r="E46" s="44">
        <f t="shared" si="3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47"/>
      <c r="B47" s="48"/>
      <c r="C47" s="49"/>
      <c r="D47" s="44">
        <f t="shared" si="2"/>
        <v>0</v>
      </c>
      <c r="E47" s="44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47"/>
      <c r="B48" s="48"/>
      <c r="C48" s="49"/>
      <c r="D48" s="44">
        <f t="shared" si="2"/>
        <v>0</v>
      </c>
      <c r="E48" s="44">
        <f t="shared" si="3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47"/>
      <c r="B49" s="48"/>
      <c r="C49" s="49"/>
      <c r="D49" s="44">
        <f t="shared" si="2"/>
        <v>0</v>
      </c>
      <c r="E49" s="44">
        <f t="shared" si="3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3.5" thickBot="1">
      <c r="A50" s="47"/>
      <c r="B50" s="48"/>
      <c r="C50" s="49"/>
      <c r="D50" s="44">
        <f t="shared" si="2"/>
        <v>0</v>
      </c>
      <c r="E50" s="44">
        <f t="shared" si="3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27" thickBot="1" thickTop="1">
      <c r="A51" s="136" t="s">
        <v>0</v>
      </c>
      <c r="B51" s="137"/>
      <c r="C51" s="137"/>
      <c r="D51" s="50">
        <f>SUM(D3:D50)</f>
        <v>0</v>
      </c>
      <c r="E51" s="50">
        <f aca="true" t="shared" si="4" ref="E51:AN51">SUM(E3:E50)</f>
        <v>0</v>
      </c>
      <c r="F51" s="50">
        <f t="shared" si="4"/>
        <v>0</v>
      </c>
      <c r="G51" s="50">
        <f t="shared" si="4"/>
        <v>0</v>
      </c>
      <c r="H51" s="50">
        <f t="shared" si="4"/>
        <v>0</v>
      </c>
      <c r="I51" s="50">
        <f t="shared" si="4"/>
        <v>0</v>
      </c>
      <c r="J51" s="50">
        <f t="shared" si="4"/>
        <v>0</v>
      </c>
      <c r="K51" s="50">
        <f t="shared" si="4"/>
        <v>0</v>
      </c>
      <c r="L51" s="50">
        <f t="shared" si="4"/>
        <v>0</v>
      </c>
      <c r="M51" s="50">
        <f t="shared" si="4"/>
        <v>0</v>
      </c>
      <c r="N51" s="50">
        <f t="shared" si="4"/>
        <v>0</v>
      </c>
      <c r="O51" s="50">
        <f t="shared" si="4"/>
        <v>0</v>
      </c>
      <c r="P51" s="50">
        <f t="shared" si="4"/>
        <v>0</v>
      </c>
      <c r="Q51" s="50">
        <f t="shared" si="4"/>
        <v>0</v>
      </c>
      <c r="R51" s="50">
        <f t="shared" si="4"/>
        <v>0</v>
      </c>
      <c r="S51" s="50">
        <f t="shared" si="4"/>
        <v>0</v>
      </c>
      <c r="T51" s="50">
        <f t="shared" si="4"/>
        <v>0</v>
      </c>
      <c r="U51" s="50">
        <f t="shared" si="4"/>
        <v>0</v>
      </c>
      <c r="V51" s="50">
        <f t="shared" si="4"/>
        <v>0</v>
      </c>
      <c r="W51" s="50">
        <f t="shared" si="4"/>
        <v>0</v>
      </c>
      <c r="X51" s="50">
        <f t="shared" si="4"/>
        <v>0</v>
      </c>
      <c r="Y51" s="50">
        <f t="shared" si="4"/>
        <v>0</v>
      </c>
      <c r="Z51" s="50">
        <f t="shared" si="4"/>
        <v>0</v>
      </c>
      <c r="AA51" s="50">
        <f t="shared" si="4"/>
        <v>0</v>
      </c>
      <c r="AB51" s="50">
        <f>SUM(AB3:AB49)</f>
        <v>0</v>
      </c>
      <c r="AC51" s="50">
        <f t="shared" si="4"/>
        <v>0</v>
      </c>
      <c r="AD51" s="50">
        <f t="shared" si="4"/>
        <v>0</v>
      </c>
      <c r="AE51" s="50">
        <f t="shared" si="4"/>
        <v>0</v>
      </c>
      <c r="AF51" s="50">
        <f t="shared" si="4"/>
        <v>0</v>
      </c>
      <c r="AG51" s="50">
        <f t="shared" si="4"/>
        <v>0</v>
      </c>
      <c r="AH51" s="50">
        <f t="shared" si="4"/>
        <v>0</v>
      </c>
      <c r="AI51" s="50">
        <f t="shared" si="4"/>
        <v>0</v>
      </c>
      <c r="AJ51" s="50">
        <f t="shared" si="4"/>
        <v>0</v>
      </c>
      <c r="AK51" s="50">
        <f t="shared" si="4"/>
        <v>0</v>
      </c>
      <c r="AL51" s="50">
        <f t="shared" si="4"/>
        <v>0</v>
      </c>
      <c r="AM51" s="50">
        <f t="shared" si="4"/>
        <v>0</v>
      </c>
      <c r="AN51" s="50">
        <f t="shared" si="4"/>
        <v>0</v>
      </c>
    </row>
    <row r="52" ht="13.5" thickTop="1"/>
    <row r="56" spans="1:3" ht="12.75">
      <c r="A56" s="135" t="s">
        <v>43</v>
      </c>
      <c r="B56" s="135"/>
      <c r="C56" s="135"/>
    </row>
    <row r="57" ht="13.5" thickBot="1"/>
    <row r="58" spans="1:3" ht="14.25" thickBot="1" thickTop="1">
      <c r="A58" s="51" t="s">
        <v>29</v>
      </c>
      <c r="B58" s="52" t="s">
        <v>25</v>
      </c>
      <c r="C58" s="53" t="s">
        <v>26</v>
      </c>
    </row>
    <row r="59" spans="1:3" ht="14.25" thickBot="1" thickTop="1">
      <c r="A59" s="54" t="s">
        <v>1</v>
      </c>
      <c r="B59" s="51">
        <f>F51</f>
        <v>0</v>
      </c>
      <c r="C59" s="51">
        <f>G51</f>
        <v>0</v>
      </c>
    </row>
    <row r="60" spans="1:3" ht="14.25" thickBot="1" thickTop="1">
      <c r="A60" s="54" t="s">
        <v>2</v>
      </c>
      <c r="B60" s="51">
        <f>H51</f>
        <v>0</v>
      </c>
      <c r="C60" s="51">
        <f>I51</f>
        <v>0</v>
      </c>
    </row>
    <row r="61" spans="1:3" ht="14.25" thickBot="1" thickTop="1">
      <c r="A61" s="54" t="s">
        <v>3</v>
      </c>
      <c r="B61" s="51">
        <f>J51</f>
        <v>0</v>
      </c>
      <c r="C61" s="51">
        <f>K51</f>
        <v>0</v>
      </c>
    </row>
    <row r="62" spans="1:3" ht="14.25" thickBot="1" thickTop="1">
      <c r="A62" s="54" t="s">
        <v>4</v>
      </c>
      <c r="B62" s="51">
        <f>L51</f>
        <v>0</v>
      </c>
      <c r="C62" s="51">
        <f>M51</f>
        <v>0</v>
      </c>
    </row>
    <row r="63" spans="1:3" ht="14.25" thickBot="1" thickTop="1">
      <c r="A63" s="54" t="s">
        <v>5</v>
      </c>
      <c r="B63" s="51">
        <f>N51</f>
        <v>0</v>
      </c>
      <c r="C63" s="51">
        <f>O51</f>
        <v>0</v>
      </c>
    </row>
    <row r="64" spans="1:3" ht="14.25" thickBot="1" thickTop="1">
      <c r="A64" s="54" t="s">
        <v>6</v>
      </c>
      <c r="B64" s="51">
        <f>P51</f>
        <v>0</v>
      </c>
      <c r="C64" s="51">
        <f>Q51</f>
        <v>0</v>
      </c>
    </row>
    <row r="65" spans="1:3" ht="14.25" thickBot="1" thickTop="1">
      <c r="A65" s="54" t="s">
        <v>7</v>
      </c>
      <c r="B65" s="51"/>
      <c r="C65" s="51">
        <f>R51</f>
        <v>0</v>
      </c>
    </row>
    <row r="66" spans="1:3" ht="14.25" thickBot="1" thickTop="1">
      <c r="A66" s="54" t="s">
        <v>8</v>
      </c>
      <c r="B66" s="51"/>
      <c r="C66" s="55">
        <f>S51</f>
        <v>0</v>
      </c>
    </row>
    <row r="67" spans="1:3" ht="14.25" thickBot="1" thickTop="1">
      <c r="A67" s="54" t="s">
        <v>9</v>
      </c>
      <c r="B67" s="51">
        <f>T51</f>
        <v>0</v>
      </c>
      <c r="C67" s="51">
        <f>U51</f>
        <v>0</v>
      </c>
    </row>
    <row r="68" spans="1:3" ht="14.25" thickBot="1" thickTop="1">
      <c r="A68" s="54" t="s">
        <v>10</v>
      </c>
      <c r="B68" s="51">
        <f>V51</f>
        <v>0</v>
      </c>
      <c r="C68" s="51">
        <f>W51</f>
        <v>0</v>
      </c>
    </row>
    <row r="69" spans="1:3" ht="14.25" thickBot="1" thickTop="1">
      <c r="A69" s="54" t="s">
        <v>11</v>
      </c>
      <c r="B69" s="51">
        <f>X51</f>
        <v>0</v>
      </c>
      <c r="C69" s="51">
        <f>Y51</f>
        <v>0</v>
      </c>
    </row>
    <row r="70" spans="1:3" ht="14.25" thickBot="1" thickTop="1">
      <c r="A70" s="54" t="s">
        <v>12</v>
      </c>
      <c r="B70" s="51">
        <f>Z51</f>
        <v>0</v>
      </c>
      <c r="C70" s="51">
        <f>AA51</f>
        <v>0</v>
      </c>
    </row>
    <row r="71" spans="1:3" ht="14.25" thickBot="1" thickTop="1">
      <c r="A71" s="54" t="s">
        <v>13</v>
      </c>
      <c r="B71" s="51">
        <f>AB51</f>
        <v>0</v>
      </c>
      <c r="C71" s="55"/>
    </row>
    <row r="72" spans="1:3" ht="14.25" thickBot="1" thickTop="1">
      <c r="A72" s="54" t="s">
        <v>14</v>
      </c>
      <c r="B72" s="51">
        <f>AC51</f>
        <v>0</v>
      </c>
      <c r="C72" s="55"/>
    </row>
    <row r="73" spans="1:3" ht="14.25" thickBot="1" thickTop="1">
      <c r="A73" s="54" t="s">
        <v>15</v>
      </c>
      <c r="B73" s="51">
        <f>AD51</f>
        <v>0</v>
      </c>
      <c r="C73" s="55"/>
    </row>
    <row r="74" spans="1:3" ht="14.25" thickBot="1" thickTop="1">
      <c r="A74" s="54" t="s">
        <v>16</v>
      </c>
      <c r="B74" s="51">
        <f>AE51</f>
        <v>0</v>
      </c>
      <c r="C74" s="55"/>
    </row>
    <row r="75" spans="1:3" ht="14.25" thickBot="1" thickTop="1">
      <c r="A75" s="54" t="s">
        <v>17</v>
      </c>
      <c r="B75" s="51">
        <f>AF51</f>
        <v>0</v>
      </c>
      <c r="C75" s="55"/>
    </row>
    <row r="76" spans="1:3" ht="14.25" thickBot="1" thickTop="1">
      <c r="A76" s="54" t="s">
        <v>18</v>
      </c>
      <c r="B76" s="51">
        <f>AG51</f>
        <v>0</v>
      </c>
      <c r="C76" s="55"/>
    </row>
    <row r="77" spans="1:3" ht="14.25" thickBot="1" thickTop="1">
      <c r="A77" s="54" t="s">
        <v>19</v>
      </c>
      <c r="B77" s="51">
        <f>AH51</f>
        <v>0</v>
      </c>
      <c r="C77" s="55"/>
    </row>
    <row r="78" spans="1:3" ht="14.25" thickBot="1" thickTop="1">
      <c r="A78" s="54" t="s">
        <v>20</v>
      </c>
      <c r="B78" s="51"/>
      <c r="C78" s="55">
        <f>AI51</f>
        <v>0</v>
      </c>
    </row>
    <row r="79" spans="1:3" ht="14.25" thickBot="1" thickTop="1">
      <c r="A79" s="54" t="s">
        <v>21</v>
      </c>
      <c r="B79" s="51"/>
      <c r="C79" s="55">
        <f>AJ51</f>
        <v>0</v>
      </c>
    </row>
    <row r="80" spans="1:3" ht="14.25" thickBot="1" thickTop="1">
      <c r="A80" s="54" t="s">
        <v>22</v>
      </c>
      <c r="B80" s="51"/>
      <c r="C80" s="55">
        <f>AK51</f>
        <v>0</v>
      </c>
    </row>
    <row r="81" spans="1:3" ht="14.25" thickBot="1" thickTop="1">
      <c r="A81" s="54" t="s">
        <v>23</v>
      </c>
      <c r="B81" s="51"/>
      <c r="C81" s="55">
        <f>AL51</f>
        <v>0</v>
      </c>
    </row>
    <row r="82" spans="1:3" ht="14.25" thickBot="1" thickTop="1">
      <c r="A82" s="56" t="s">
        <v>24</v>
      </c>
      <c r="B82" s="57">
        <f>AM51</f>
        <v>0</v>
      </c>
      <c r="C82" s="57">
        <f>AN51</f>
        <v>0</v>
      </c>
    </row>
    <row r="83" spans="1:3" ht="14.25" thickBot="1" thickTop="1">
      <c r="A83" s="54" t="s">
        <v>30</v>
      </c>
      <c r="B83" s="58">
        <f>SUM(B59:B82)</f>
        <v>0</v>
      </c>
      <c r="C83" s="58">
        <f>SUM(C59:C82)</f>
        <v>0</v>
      </c>
    </row>
    <row r="84" ht="13.5" thickTop="1"/>
  </sheetData>
  <mergeCells count="17">
    <mergeCell ref="A56:C56"/>
    <mergeCell ref="X1:Y1"/>
    <mergeCell ref="Z1:AA1"/>
    <mergeCell ref="AM1:AN1"/>
    <mergeCell ref="A51:C51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5"/>
  <sheetViews>
    <sheetView rightToLeft="1" zoomScale="25" zoomScaleNormal="25" workbookViewId="0" topLeftCell="A1">
      <selection activeCell="C3" sqref="C3:C47"/>
    </sheetView>
  </sheetViews>
  <sheetFormatPr defaultColWidth="9.140625" defaultRowHeight="12.75"/>
  <cols>
    <col min="1" max="1" width="9.140625" style="111" customWidth="1"/>
    <col min="2" max="2" width="12.00390625" style="121" bestFit="1" customWidth="1"/>
    <col min="3" max="3" width="34.2812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48" t="s">
        <v>27</v>
      </c>
      <c r="B1" s="150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93</v>
      </c>
      <c r="AN1" s="131"/>
    </row>
    <row r="2" spans="1:40" ht="16.5" thickTop="1">
      <c r="A2" s="149"/>
      <c r="B2" s="151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109"/>
      <c r="B3" s="117"/>
      <c r="C3" s="43"/>
      <c r="D3" s="44">
        <f aca="true" t="shared" si="0" ref="D3:D31">SUMIF($F$2:$AN$2,$F$2,F3:AN3)</f>
        <v>0</v>
      </c>
      <c r="E3" s="44">
        <f aca="true" t="shared" si="1" ref="E3:E31"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109">
        <v>39264</v>
      </c>
      <c r="B4" s="117">
        <v>3071</v>
      </c>
      <c r="C4" s="45"/>
      <c r="D4" s="44">
        <f t="shared" si="0"/>
        <v>0</v>
      </c>
      <c r="E4" s="44">
        <f t="shared" si="1"/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109">
        <v>39264</v>
      </c>
      <c r="B5" s="117">
        <v>30801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109">
        <v>39264</v>
      </c>
      <c r="B6" s="117">
        <v>17407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109">
        <v>39264</v>
      </c>
      <c r="B7" s="118" t="s">
        <v>181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109">
        <v>39265</v>
      </c>
      <c r="B8" s="118" t="s">
        <v>182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109">
        <v>39265</v>
      </c>
      <c r="B9" s="117">
        <v>9781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109">
        <v>39267</v>
      </c>
      <c r="B10" s="117">
        <v>30864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109">
        <v>39270</v>
      </c>
      <c r="B11" s="117">
        <v>47053</v>
      </c>
      <c r="C11" s="45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109">
        <v>39270</v>
      </c>
      <c r="B12" s="117">
        <v>30872</v>
      </c>
      <c r="C12" s="45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109">
        <v>39270</v>
      </c>
      <c r="B13" s="117">
        <v>48666</v>
      </c>
      <c r="C13" s="45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109">
        <v>39268</v>
      </c>
      <c r="B14" s="117">
        <v>9361</v>
      </c>
      <c r="C14" s="45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109">
        <v>39268</v>
      </c>
      <c r="B15" s="117">
        <v>1796</v>
      </c>
      <c r="C15" s="45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109">
        <v>39273</v>
      </c>
      <c r="B16" s="117">
        <v>30948</v>
      </c>
      <c r="C16" s="45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109">
        <v>39279</v>
      </c>
      <c r="B17" s="117">
        <v>2498</v>
      </c>
      <c r="C17" s="45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110">
        <v>39279</v>
      </c>
      <c r="B18" s="119">
        <v>2499</v>
      </c>
      <c r="C18" s="108"/>
      <c r="D18" s="44">
        <f t="shared" si="0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110">
        <v>39280</v>
      </c>
      <c r="B19" s="119">
        <v>2352</v>
      </c>
      <c r="C19" s="108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110">
        <v>39280</v>
      </c>
      <c r="B20" s="119">
        <v>31085</v>
      </c>
      <c r="C20" s="108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110">
        <v>39281</v>
      </c>
      <c r="B21" s="119">
        <v>52038</v>
      </c>
      <c r="C21" s="108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110">
        <v>39282</v>
      </c>
      <c r="B22" s="119">
        <v>2475</v>
      </c>
      <c r="C22" s="108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110">
        <v>39282</v>
      </c>
      <c r="B23" s="119">
        <v>61251</v>
      </c>
      <c r="C23" s="108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110">
        <v>39282</v>
      </c>
      <c r="B24" s="120" t="s">
        <v>183</v>
      </c>
      <c r="C24" s="108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110">
        <v>39282</v>
      </c>
      <c r="B25" s="120" t="s">
        <v>184</v>
      </c>
      <c r="C25" s="108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110">
        <v>39282</v>
      </c>
      <c r="B26" s="120" t="s">
        <v>185</v>
      </c>
      <c r="C26" s="108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110">
        <v>39285</v>
      </c>
      <c r="B27" s="120" t="s">
        <v>186</v>
      </c>
      <c r="C27" s="108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124">
        <v>39285</v>
      </c>
      <c r="B28" s="120" t="s">
        <v>187</v>
      </c>
      <c r="C28" s="108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124">
        <v>39285</v>
      </c>
      <c r="B29" s="120" t="s">
        <v>188</v>
      </c>
      <c r="C29" s="108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110">
        <v>39285</v>
      </c>
      <c r="B30" s="120" t="s">
        <v>189</v>
      </c>
      <c r="C30" s="108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110">
        <v>39285</v>
      </c>
      <c r="B31" s="120" t="s">
        <v>190</v>
      </c>
      <c r="C31" s="108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110">
        <v>39257</v>
      </c>
      <c r="B32" s="120" t="s">
        <v>192</v>
      </c>
      <c r="C32" s="108"/>
      <c r="D32" s="44">
        <f aca="true" t="shared" si="2" ref="D32:D62">SUMIF($F$2:$AN$2,$F$2,F32:AN32)</f>
        <v>0</v>
      </c>
      <c r="E32" s="44">
        <f aca="true" t="shared" si="3" ref="E32:E62">SUMIF($F$2:$AN$2,$G$2,F32:AN32)</f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110">
        <v>39267</v>
      </c>
      <c r="B33" s="120" t="s">
        <v>191</v>
      </c>
      <c r="C33" s="108"/>
      <c r="D33" s="44">
        <f t="shared" si="2"/>
        <v>0</v>
      </c>
      <c r="E33" s="44">
        <f t="shared" si="3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110">
        <v>37446</v>
      </c>
      <c r="B34" s="120" t="s">
        <v>193</v>
      </c>
      <c r="C34" s="108"/>
      <c r="D34" s="44">
        <f t="shared" si="2"/>
        <v>0</v>
      </c>
      <c r="E34" s="44">
        <f t="shared" si="3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124">
        <v>39272</v>
      </c>
      <c r="B35" s="120" t="s">
        <v>194</v>
      </c>
      <c r="C35" s="108"/>
      <c r="D35" s="44">
        <f t="shared" si="2"/>
        <v>0</v>
      </c>
      <c r="E35" s="44">
        <f t="shared" si="3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110">
        <v>39285</v>
      </c>
      <c r="B36" s="120" t="s">
        <v>195</v>
      </c>
      <c r="C36" s="108"/>
      <c r="D36" s="44">
        <f t="shared" si="2"/>
        <v>0</v>
      </c>
      <c r="E36" s="44">
        <f t="shared" si="3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110">
        <v>39207</v>
      </c>
      <c r="B37" s="120" t="s">
        <v>196</v>
      </c>
      <c r="C37" s="108"/>
      <c r="D37" s="44">
        <f t="shared" si="2"/>
        <v>0</v>
      </c>
      <c r="E37" s="44">
        <f t="shared" si="3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110">
        <v>39225</v>
      </c>
      <c r="B38" s="120" t="s">
        <v>197</v>
      </c>
      <c r="C38" s="108"/>
      <c r="D38" s="44">
        <f t="shared" si="2"/>
        <v>0</v>
      </c>
      <c r="E38" s="44">
        <f t="shared" si="3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110">
        <v>39239</v>
      </c>
      <c r="B39" s="120" t="s">
        <v>198</v>
      </c>
      <c r="C39" s="108"/>
      <c r="D39" s="44">
        <f t="shared" si="2"/>
        <v>0</v>
      </c>
      <c r="E39" s="44">
        <f t="shared" si="3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110">
        <v>39239</v>
      </c>
      <c r="B40" s="120" t="s">
        <v>199</v>
      </c>
      <c r="C40" s="108"/>
      <c r="D40" s="44">
        <f t="shared" si="2"/>
        <v>0</v>
      </c>
      <c r="E40" s="44">
        <f t="shared" si="3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110">
        <v>39291</v>
      </c>
      <c r="B41" s="120" t="s">
        <v>200</v>
      </c>
      <c r="C41" s="108"/>
      <c r="D41" s="44">
        <f t="shared" si="2"/>
        <v>0</v>
      </c>
      <c r="E41" s="44">
        <f t="shared" si="3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110">
        <v>39289</v>
      </c>
      <c r="B42" s="120" t="s">
        <v>201</v>
      </c>
      <c r="C42" s="108"/>
      <c r="D42" s="44">
        <f t="shared" si="2"/>
        <v>0</v>
      </c>
      <c r="E42" s="44">
        <f t="shared" si="3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110">
        <v>39291</v>
      </c>
      <c r="B43" s="120" t="s">
        <v>202</v>
      </c>
      <c r="C43" s="108"/>
      <c r="D43" s="44">
        <f t="shared" si="2"/>
        <v>0</v>
      </c>
      <c r="E43" s="44">
        <f t="shared" si="3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110">
        <v>39284</v>
      </c>
      <c r="B44" s="120" t="s">
        <v>203</v>
      </c>
      <c r="C44" s="108"/>
      <c r="D44" s="44">
        <f t="shared" si="2"/>
        <v>0</v>
      </c>
      <c r="E44" s="44">
        <f t="shared" si="3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110"/>
      <c r="B45" s="120"/>
      <c r="C45" s="108"/>
      <c r="D45" s="44">
        <f t="shared" si="2"/>
        <v>0</v>
      </c>
      <c r="E45" s="44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110"/>
      <c r="B46" s="120"/>
      <c r="C46" s="108"/>
      <c r="D46" s="44">
        <f t="shared" si="2"/>
        <v>0</v>
      </c>
      <c r="E46" s="44">
        <f t="shared" si="3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110"/>
      <c r="B47" s="120"/>
      <c r="C47" s="108"/>
      <c r="D47" s="44">
        <f t="shared" si="2"/>
        <v>0</v>
      </c>
      <c r="E47" s="44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110"/>
      <c r="B48" s="120"/>
      <c r="C48" s="108"/>
      <c r="D48" s="44">
        <f t="shared" si="2"/>
        <v>0</v>
      </c>
      <c r="E48" s="44">
        <f t="shared" si="3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110"/>
      <c r="B49" s="120"/>
      <c r="C49" s="108"/>
      <c r="D49" s="44">
        <f t="shared" si="2"/>
        <v>0</v>
      </c>
      <c r="E49" s="44">
        <f t="shared" si="3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110"/>
      <c r="B50" s="120"/>
      <c r="C50" s="108"/>
      <c r="D50" s="44">
        <f t="shared" si="2"/>
        <v>0</v>
      </c>
      <c r="E50" s="44">
        <f t="shared" si="3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110"/>
      <c r="B51" s="120"/>
      <c r="C51" s="108"/>
      <c r="D51" s="44">
        <f t="shared" si="2"/>
        <v>0</v>
      </c>
      <c r="E51" s="44">
        <f t="shared" si="3"/>
        <v>0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110"/>
      <c r="B52" s="120"/>
      <c r="C52" s="108"/>
      <c r="D52" s="44">
        <f t="shared" si="2"/>
        <v>0</v>
      </c>
      <c r="E52" s="44">
        <f t="shared" si="3"/>
        <v>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110"/>
      <c r="B53" s="120"/>
      <c r="C53" s="108"/>
      <c r="D53" s="44">
        <f t="shared" si="2"/>
        <v>0</v>
      </c>
      <c r="E53" s="44">
        <f t="shared" si="3"/>
        <v>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2.75">
      <c r="A54" s="110"/>
      <c r="B54" s="120"/>
      <c r="C54" s="108"/>
      <c r="D54" s="44">
        <f t="shared" si="2"/>
        <v>0</v>
      </c>
      <c r="E54" s="44">
        <f t="shared" si="3"/>
        <v>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110"/>
      <c r="B55" s="120"/>
      <c r="C55" s="108"/>
      <c r="D55" s="44">
        <f t="shared" si="2"/>
        <v>0</v>
      </c>
      <c r="E55" s="44">
        <f t="shared" si="3"/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110"/>
      <c r="B56" s="120"/>
      <c r="C56" s="108"/>
      <c r="D56" s="44">
        <f t="shared" si="2"/>
        <v>0</v>
      </c>
      <c r="E56" s="44">
        <f t="shared" si="3"/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110"/>
      <c r="B57" s="120"/>
      <c r="C57" s="108"/>
      <c r="D57" s="44">
        <f t="shared" si="2"/>
        <v>0</v>
      </c>
      <c r="E57" s="44">
        <f t="shared" si="3"/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110"/>
      <c r="B58" s="120"/>
      <c r="C58" s="108"/>
      <c r="D58" s="44">
        <f t="shared" si="2"/>
        <v>0</v>
      </c>
      <c r="E58" s="44">
        <f t="shared" si="3"/>
        <v>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110"/>
      <c r="B59" s="120"/>
      <c r="C59" s="108"/>
      <c r="D59" s="44">
        <f t="shared" si="2"/>
        <v>0</v>
      </c>
      <c r="E59" s="44">
        <f t="shared" si="3"/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110"/>
      <c r="B60" s="120"/>
      <c r="C60" s="108"/>
      <c r="D60" s="44">
        <f t="shared" si="2"/>
        <v>0</v>
      </c>
      <c r="E60" s="44">
        <f t="shared" si="3"/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>
      <c r="A61" s="110"/>
      <c r="B61" s="120"/>
      <c r="C61" s="108"/>
      <c r="D61" s="44">
        <f t="shared" si="2"/>
        <v>0</v>
      </c>
      <c r="E61" s="44">
        <f t="shared" si="3"/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3.5" thickBot="1">
      <c r="A62" s="110"/>
      <c r="B62" s="119"/>
      <c r="C62" s="49"/>
      <c r="D62" s="44">
        <f t="shared" si="2"/>
        <v>0</v>
      </c>
      <c r="E62" s="44">
        <f t="shared" si="3"/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27" thickBot="1" thickTop="1">
      <c r="A63" s="136" t="s">
        <v>0</v>
      </c>
      <c r="B63" s="137"/>
      <c r="C63" s="137"/>
      <c r="D63" s="50">
        <f>SUM(D3:D62)</f>
        <v>0</v>
      </c>
      <c r="E63" s="50">
        <f aca="true" t="shared" si="4" ref="E63:AN63">SUM(E3:E62)</f>
        <v>0</v>
      </c>
      <c r="F63" s="50">
        <f t="shared" si="4"/>
        <v>0</v>
      </c>
      <c r="G63" s="50">
        <f t="shared" si="4"/>
        <v>0</v>
      </c>
      <c r="H63" s="50">
        <f t="shared" si="4"/>
        <v>0</v>
      </c>
      <c r="I63" s="50">
        <f t="shared" si="4"/>
        <v>0</v>
      </c>
      <c r="J63" s="50">
        <f t="shared" si="4"/>
        <v>0</v>
      </c>
      <c r="K63" s="50">
        <f t="shared" si="4"/>
        <v>0</v>
      </c>
      <c r="L63" s="50">
        <f t="shared" si="4"/>
        <v>0</v>
      </c>
      <c r="M63" s="50">
        <f t="shared" si="4"/>
        <v>0</v>
      </c>
      <c r="N63" s="50">
        <f t="shared" si="4"/>
        <v>0</v>
      </c>
      <c r="O63" s="50">
        <f t="shared" si="4"/>
        <v>0</v>
      </c>
      <c r="P63" s="50">
        <f t="shared" si="4"/>
        <v>0</v>
      </c>
      <c r="Q63" s="50">
        <f t="shared" si="4"/>
        <v>0</v>
      </c>
      <c r="R63" s="50">
        <f t="shared" si="4"/>
        <v>0</v>
      </c>
      <c r="S63" s="50">
        <f t="shared" si="4"/>
        <v>0</v>
      </c>
      <c r="T63" s="50">
        <f t="shared" si="4"/>
        <v>0</v>
      </c>
      <c r="U63" s="50">
        <f t="shared" si="4"/>
        <v>0</v>
      </c>
      <c r="V63" s="50">
        <f t="shared" si="4"/>
        <v>0</v>
      </c>
      <c r="W63" s="50">
        <f t="shared" si="4"/>
        <v>0</v>
      </c>
      <c r="X63" s="50">
        <f t="shared" si="4"/>
        <v>0</v>
      </c>
      <c r="Y63" s="50">
        <f t="shared" si="4"/>
        <v>0</v>
      </c>
      <c r="Z63" s="50">
        <f t="shared" si="4"/>
        <v>0</v>
      </c>
      <c r="AA63" s="50">
        <f t="shared" si="4"/>
        <v>0</v>
      </c>
      <c r="AB63" s="50">
        <f t="shared" si="4"/>
        <v>0</v>
      </c>
      <c r="AC63" s="50">
        <f t="shared" si="4"/>
        <v>0</v>
      </c>
      <c r="AD63" s="50">
        <f t="shared" si="4"/>
        <v>0</v>
      </c>
      <c r="AE63" s="50">
        <f t="shared" si="4"/>
        <v>0</v>
      </c>
      <c r="AF63" s="50">
        <f t="shared" si="4"/>
        <v>0</v>
      </c>
      <c r="AG63" s="50">
        <f t="shared" si="4"/>
        <v>0</v>
      </c>
      <c r="AH63" s="50">
        <f t="shared" si="4"/>
        <v>0</v>
      </c>
      <c r="AI63" s="50">
        <f t="shared" si="4"/>
        <v>0</v>
      </c>
      <c r="AJ63" s="50">
        <f t="shared" si="4"/>
        <v>0</v>
      </c>
      <c r="AK63" s="50">
        <f t="shared" si="4"/>
        <v>0</v>
      </c>
      <c r="AL63" s="50">
        <f t="shared" si="4"/>
        <v>0</v>
      </c>
      <c r="AM63" s="50">
        <f t="shared" si="4"/>
        <v>0</v>
      </c>
      <c r="AN63" s="50">
        <f t="shared" si="4"/>
        <v>0</v>
      </c>
    </row>
    <row r="64" ht="13.5" thickTop="1">
      <c r="D64" s="38">
        <f>SUBTOTAL(9,D3:D62)</f>
        <v>0</v>
      </c>
    </row>
    <row r="68" spans="1:3" ht="12.75">
      <c r="A68" s="135" t="s">
        <v>43</v>
      </c>
      <c r="B68" s="135"/>
      <c r="C68" s="135"/>
    </row>
    <row r="69" ht="13.5" thickBot="1"/>
    <row r="70" spans="1:3" ht="14.25" thickBot="1" thickTop="1">
      <c r="A70" s="112" t="s">
        <v>29</v>
      </c>
      <c r="B70" s="115" t="s">
        <v>25</v>
      </c>
      <c r="C70" s="53" t="s">
        <v>26</v>
      </c>
    </row>
    <row r="71" spans="1:3" ht="14.25" thickBot="1" thickTop="1">
      <c r="A71" s="113" t="s">
        <v>1</v>
      </c>
      <c r="B71" s="116">
        <f>F63</f>
        <v>0</v>
      </c>
      <c r="C71" s="51">
        <f>G63</f>
        <v>0</v>
      </c>
    </row>
    <row r="72" spans="1:3" ht="14.25" thickBot="1" thickTop="1">
      <c r="A72" s="113" t="s">
        <v>2</v>
      </c>
      <c r="B72" s="116">
        <f>H63</f>
        <v>0</v>
      </c>
      <c r="C72" s="51">
        <f>I63</f>
        <v>0</v>
      </c>
    </row>
    <row r="73" spans="1:3" ht="14.25" thickBot="1" thickTop="1">
      <c r="A73" s="113" t="s">
        <v>3</v>
      </c>
      <c r="B73" s="116">
        <f>J63</f>
        <v>0</v>
      </c>
      <c r="C73" s="51">
        <f>K63</f>
        <v>0</v>
      </c>
    </row>
    <row r="74" spans="1:3" ht="14.25" thickBot="1" thickTop="1">
      <c r="A74" s="113" t="s">
        <v>4</v>
      </c>
      <c r="B74" s="116">
        <f>L63</f>
        <v>0</v>
      </c>
      <c r="C74" s="51">
        <f>M63</f>
        <v>0</v>
      </c>
    </row>
    <row r="75" spans="1:3" ht="14.25" thickBot="1" thickTop="1">
      <c r="A75" s="113" t="s">
        <v>5</v>
      </c>
      <c r="B75" s="116">
        <f>N63</f>
        <v>0</v>
      </c>
      <c r="C75" s="51">
        <f>O63</f>
        <v>0</v>
      </c>
    </row>
    <row r="76" spans="1:3" ht="14.25" thickBot="1" thickTop="1">
      <c r="A76" s="113" t="s">
        <v>6</v>
      </c>
      <c r="B76" s="116">
        <f>P63</f>
        <v>0</v>
      </c>
      <c r="C76" s="51">
        <f>Q63</f>
        <v>0</v>
      </c>
    </row>
    <row r="77" spans="1:3" ht="14.25" thickBot="1" thickTop="1">
      <c r="A77" s="113" t="s">
        <v>7</v>
      </c>
      <c r="B77" s="116"/>
      <c r="C77" s="51">
        <f>R63</f>
        <v>0</v>
      </c>
    </row>
    <row r="78" spans="1:3" ht="14.25" thickBot="1" thickTop="1">
      <c r="A78" s="113" t="s">
        <v>8</v>
      </c>
      <c r="B78" s="116"/>
      <c r="C78" s="55">
        <f>S63</f>
        <v>0</v>
      </c>
    </row>
    <row r="79" spans="1:3" ht="14.25" thickBot="1" thickTop="1">
      <c r="A79" s="113" t="s">
        <v>9</v>
      </c>
      <c r="B79" s="116">
        <f>T63</f>
        <v>0</v>
      </c>
      <c r="C79" s="51">
        <f>U63</f>
        <v>0</v>
      </c>
    </row>
    <row r="80" spans="1:3" ht="14.25" thickBot="1" thickTop="1">
      <c r="A80" s="113" t="s">
        <v>10</v>
      </c>
      <c r="B80" s="116">
        <f>V63</f>
        <v>0</v>
      </c>
      <c r="C80" s="51">
        <f>W63</f>
        <v>0</v>
      </c>
    </row>
    <row r="81" spans="1:3" ht="14.25" thickBot="1" thickTop="1">
      <c r="A81" s="113" t="s">
        <v>11</v>
      </c>
      <c r="B81" s="116">
        <f>X63</f>
        <v>0</v>
      </c>
      <c r="C81" s="51">
        <f>Y63</f>
        <v>0</v>
      </c>
    </row>
    <row r="82" spans="1:3" ht="14.25" thickBot="1" thickTop="1">
      <c r="A82" s="113" t="s">
        <v>12</v>
      </c>
      <c r="B82" s="116">
        <f>Z63</f>
        <v>0</v>
      </c>
      <c r="C82" s="51">
        <f>AA63</f>
        <v>0</v>
      </c>
    </row>
    <row r="83" spans="1:3" ht="14.25" thickBot="1" thickTop="1">
      <c r="A83" s="113" t="s">
        <v>13</v>
      </c>
      <c r="B83" s="116">
        <f>AB63</f>
        <v>0</v>
      </c>
      <c r="C83" s="55"/>
    </row>
    <row r="84" spans="1:3" ht="14.25" thickBot="1" thickTop="1">
      <c r="A84" s="113" t="s">
        <v>14</v>
      </c>
      <c r="B84" s="116">
        <f>AC63</f>
        <v>0</v>
      </c>
      <c r="C84" s="55"/>
    </row>
    <row r="85" spans="1:3" ht="14.25" thickBot="1" thickTop="1">
      <c r="A85" s="113" t="s">
        <v>15</v>
      </c>
      <c r="B85" s="116">
        <f>AD63</f>
        <v>0</v>
      </c>
      <c r="C85" s="55"/>
    </row>
    <row r="86" spans="1:3" ht="14.25" thickBot="1" thickTop="1">
      <c r="A86" s="113" t="s">
        <v>16</v>
      </c>
      <c r="B86" s="116">
        <f>AE63</f>
        <v>0</v>
      </c>
      <c r="C86" s="55"/>
    </row>
    <row r="87" spans="1:3" ht="14.25" thickBot="1" thickTop="1">
      <c r="A87" s="113" t="s">
        <v>17</v>
      </c>
      <c r="B87" s="116">
        <f>AF63</f>
        <v>0</v>
      </c>
      <c r="C87" s="55"/>
    </row>
    <row r="88" spans="1:3" ht="14.25" thickBot="1" thickTop="1">
      <c r="A88" s="113" t="s">
        <v>18</v>
      </c>
      <c r="B88" s="116">
        <f>AG63</f>
        <v>0</v>
      </c>
      <c r="C88" s="55"/>
    </row>
    <row r="89" spans="1:3" ht="14.25" thickBot="1" thickTop="1">
      <c r="A89" s="113" t="s">
        <v>19</v>
      </c>
      <c r="B89" s="116">
        <f>AH63</f>
        <v>0</v>
      </c>
      <c r="C89" s="55"/>
    </row>
    <row r="90" spans="1:3" ht="14.25" thickBot="1" thickTop="1">
      <c r="A90" s="113" t="s">
        <v>20</v>
      </c>
      <c r="B90" s="116"/>
      <c r="C90" s="55">
        <f>AI63</f>
        <v>0</v>
      </c>
    </row>
    <row r="91" spans="1:3" ht="14.25" thickBot="1" thickTop="1">
      <c r="A91" s="113" t="s">
        <v>21</v>
      </c>
      <c r="B91" s="116"/>
      <c r="C91" s="55">
        <f>AJ63</f>
        <v>0</v>
      </c>
    </row>
    <row r="92" spans="1:3" ht="14.25" thickBot="1" thickTop="1">
      <c r="A92" s="113" t="s">
        <v>22</v>
      </c>
      <c r="B92" s="116"/>
      <c r="C92" s="55">
        <f>AK63</f>
        <v>0</v>
      </c>
    </row>
    <row r="93" spans="1:3" ht="14.25" thickBot="1" thickTop="1">
      <c r="A93" s="113" t="s">
        <v>23</v>
      </c>
      <c r="B93" s="116"/>
      <c r="C93" s="55">
        <f>AL63</f>
        <v>0</v>
      </c>
    </row>
    <row r="94" spans="1:3" ht="14.25" thickBot="1" thickTop="1">
      <c r="A94" s="114" t="s">
        <v>24</v>
      </c>
      <c r="B94" s="122">
        <f>AM63</f>
        <v>0</v>
      </c>
      <c r="C94" s="57">
        <f>AN63</f>
        <v>0</v>
      </c>
    </row>
    <row r="95" spans="1:3" ht="14.25" thickBot="1" thickTop="1">
      <c r="A95" s="113" t="s">
        <v>30</v>
      </c>
      <c r="B95" s="123">
        <f>SUM(B71:B94)</f>
        <v>0</v>
      </c>
      <c r="C95" s="58">
        <f>SUM(C71:C94)</f>
        <v>0</v>
      </c>
    </row>
    <row r="96" ht="13.5" thickTop="1"/>
  </sheetData>
  <autoFilter ref="A2:AN63"/>
  <mergeCells count="17">
    <mergeCell ref="A68:C68"/>
    <mergeCell ref="X1:Y1"/>
    <mergeCell ref="Z1:AA1"/>
    <mergeCell ref="AM1:AN1"/>
    <mergeCell ref="A63:C6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25"/>
  <sheetViews>
    <sheetView rightToLeft="1" zoomScale="70" zoomScaleNormal="70" workbookViewId="0" topLeftCell="A1">
      <selection activeCell="F10" sqref="F10"/>
    </sheetView>
  </sheetViews>
  <sheetFormatPr defaultColWidth="9.140625" defaultRowHeight="12.75"/>
  <cols>
    <col min="1" max="1" width="9.140625" style="111" customWidth="1"/>
    <col min="2" max="2" width="12.00390625" style="126" bestFit="1" customWidth="1"/>
    <col min="3" max="3" width="33.7109375" style="38" customWidth="1"/>
    <col min="4" max="5" width="9.140625" style="38" customWidth="1"/>
    <col min="6" max="7" width="11.00390625" style="38" bestFit="1" customWidth="1"/>
    <col min="8" max="11" width="9.140625" style="38" customWidth="1"/>
    <col min="12" max="13" width="11.00390625" style="38" bestFit="1" customWidth="1"/>
    <col min="14" max="16384" width="9.140625" style="38" customWidth="1"/>
  </cols>
  <sheetData>
    <row r="1" spans="1:40" ht="18.75" thickBot="1">
      <c r="A1" s="148" t="s">
        <v>27</v>
      </c>
      <c r="B1" s="134" t="s">
        <v>28</v>
      </c>
      <c r="C1" s="132" t="s">
        <v>29</v>
      </c>
      <c r="D1" s="131" t="s">
        <v>30</v>
      </c>
      <c r="E1" s="131"/>
      <c r="F1" s="131" t="s">
        <v>1</v>
      </c>
      <c r="G1" s="131"/>
      <c r="H1" s="131" t="s">
        <v>31</v>
      </c>
      <c r="I1" s="131"/>
      <c r="J1" s="131" t="s">
        <v>3</v>
      </c>
      <c r="K1" s="131"/>
      <c r="L1" s="131" t="s">
        <v>4</v>
      </c>
      <c r="M1" s="131"/>
      <c r="N1" s="131" t="s">
        <v>32</v>
      </c>
      <c r="O1" s="131"/>
      <c r="P1" s="131" t="s">
        <v>6</v>
      </c>
      <c r="Q1" s="131"/>
      <c r="R1" s="37" t="s">
        <v>33</v>
      </c>
      <c r="S1" s="37" t="s">
        <v>8</v>
      </c>
      <c r="T1" s="131" t="s">
        <v>9</v>
      </c>
      <c r="U1" s="131"/>
      <c r="V1" s="131" t="s">
        <v>10</v>
      </c>
      <c r="W1" s="131"/>
      <c r="X1" s="131" t="s">
        <v>11</v>
      </c>
      <c r="Y1" s="131"/>
      <c r="Z1" s="131" t="s">
        <v>12</v>
      </c>
      <c r="AA1" s="131"/>
      <c r="AB1" s="37" t="s">
        <v>13</v>
      </c>
      <c r="AC1" s="37" t="s">
        <v>34</v>
      </c>
      <c r="AD1" s="37" t="s">
        <v>35</v>
      </c>
      <c r="AE1" s="37" t="s">
        <v>36</v>
      </c>
      <c r="AF1" s="37" t="s">
        <v>37</v>
      </c>
      <c r="AG1" s="37" t="s">
        <v>38</v>
      </c>
      <c r="AH1" s="37" t="s">
        <v>39</v>
      </c>
      <c r="AI1" s="37" t="s">
        <v>20</v>
      </c>
      <c r="AJ1" s="37" t="s">
        <v>21</v>
      </c>
      <c r="AK1" s="37" t="s">
        <v>40</v>
      </c>
      <c r="AL1" s="37" t="s">
        <v>41</v>
      </c>
      <c r="AM1" s="131" t="s">
        <v>24</v>
      </c>
      <c r="AN1" s="131"/>
    </row>
    <row r="2" spans="1:40" ht="16.5" thickTop="1">
      <c r="A2" s="149"/>
      <c r="B2" s="130"/>
      <c r="C2" s="133"/>
      <c r="D2" s="39" t="s">
        <v>42</v>
      </c>
      <c r="E2" s="40" t="s">
        <v>26</v>
      </c>
      <c r="F2" s="39" t="s">
        <v>42</v>
      </c>
      <c r="G2" s="40" t="s">
        <v>26</v>
      </c>
      <c r="H2" s="39" t="s">
        <v>42</v>
      </c>
      <c r="I2" s="40" t="s">
        <v>26</v>
      </c>
      <c r="J2" s="39" t="s">
        <v>42</v>
      </c>
      <c r="K2" s="40" t="s">
        <v>26</v>
      </c>
      <c r="L2" s="39" t="s">
        <v>42</v>
      </c>
      <c r="M2" s="40" t="s">
        <v>26</v>
      </c>
      <c r="N2" s="39" t="s">
        <v>42</v>
      </c>
      <c r="O2" s="40" t="s">
        <v>26</v>
      </c>
      <c r="P2" s="39" t="s">
        <v>42</v>
      </c>
      <c r="Q2" s="40" t="s">
        <v>26</v>
      </c>
      <c r="R2" s="40" t="s">
        <v>26</v>
      </c>
      <c r="S2" s="40" t="s">
        <v>26</v>
      </c>
      <c r="T2" s="39" t="s">
        <v>42</v>
      </c>
      <c r="U2" s="40" t="s">
        <v>26</v>
      </c>
      <c r="V2" s="39" t="s">
        <v>42</v>
      </c>
      <c r="W2" s="40" t="s">
        <v>26</v>
      </c>
      <c r="X2" s="39" t="s">
        <v>42</v>
      </c>
      <c r="Y2" s="40" t="s">
        <v>26</v>
      </c>
      <c r="Z2" s="39" t="s">
        <v>42</v>
      </c>
      <c r="AA2" s="40" t="s">
        <v>26</v>
      </c>
      <c r="AB2" s="39" t="s">
        <v>42</v>
      </c>
      <c r="AC2" s="39" t="s">
        <v>42</v>
      </c>
      <c r="AD2" s="39" t="s">
        <v>42</v>
      </c>
      <c r="AE2" s="39" t="s">
        <v>42</v>
      </c>
      <c r="AF2" s="39" t="s">
        <v>42</v>
      </c>
      <c r="AG2" s="39" t="s">
        <v>42</v>
      </c>
      <c r="AH2" s="39" t="s">
        <v>42</v>
      </c>
      <c r="AI2" s="40" t="s">
        <v>26</v>
      </c>
      <c r="AJ2" s="40" t="s">
        <v>26</v>
      </c>
      <c r="AK2" s="40" t="s">
        <v>26</v>
      </c>
      <c r="AL2" s="40" t="s">
        <v>26</v>
      </c>
      <c r="AM2" s="39" t="s">
        <v>42</v>
      </c>
      <c r="AN2" s="40" t="s">
        <v>26</v>
      </c>
    </row>
    <row r="3" spans="1:40" ht="12.75">
      <c r="A3" s="109">
        <v>39312</v>
      </c>
      <c r="B3" s="125">
        <v>1</v>
      </c>
      <c r="C3" s="43"/>
      <c r="D3" s="44">
        <f aca="true" t="shared" si="0" ref="D3:D10">SUMIF($F$2:$AN$2,$F$2,F3:AN3)</f>
        <v>0</v>
      </c>
      <c r="E3" s="44">
        <f aca="true" t="shared" si="1" ref="E3:E24"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109">
        <v>39296</v>
      </c>
      <c r="B4" s="125">
        <v>2</v>
      </c>
      <c r="C4" s="45"/>
      <c r="D4" s="44">
        <f t="shared" si="0"/>
        <v>0</v>
      </c>
      <c r="E4" s="44">
        <f t="shared" si="1"/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109"/>
      <c r="B5" s="125">
        <v>3</v>
      </c>
      <c r="C5" s="46"/>
      <c r="D5" s="44">
        <f t="shared" si="0"/>
        <v>0</v>
      </c>
      <c r="E5" s="44">
        <f t="shared" si="1"/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109"/>
      <c r="B6" s="125">
        <v>4</v>
      </c>
      <c r="C6" s="45"/>
      <c r="D6" s="44">
        <f t="shared" si="0"/>
        <v>0</v>
      </c>
      <c r="E6" s="44">
        <f t="shared" si="1"/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109"/>
      <c r="B7" s="125">
        <v>5</v>
      </c>
      <c r="C7" s="45"/>
      <c r="D7" s="44">
        <f t="shared" si="0"/>
        <v>0</v>
      </c>
      <c r="E7" s="44">
        <f t="shared" si="1"/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109"/>
      <c r="B8" s="125">
        <v>6</v>
      </c>
      <c r="C8" s="45"/>
      <c r="D8" s="44">
        <f t="shared" si="0"/>
        <v>0</v>
      </c>
      <c r="E8" s="44">
        <f t="shared" si="1"/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109"/>
      <c r="B9" s="125">
        <v>7</v>
      </c>
      <c r="C9" s="45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109"/>
      <c r="B10" s="125">
        <v>8</v>
      </c>
      <c r="C10" s="45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109"/>
      <c r="B11" s="125">
        <v>9</v>
      </c>
      <c r="C11" s="45"/>
      <c r="D11" s="44">
        <f aca="true" t="shared" si="2" ref="D11:D24">SUMIF($F$2:$AN$2,$F$2,F11:AN11)</f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109"/>
      <c r="B12" s="125">
        <v>10</v>
      </c>
      <c r="C12" s="45"/>
      <c r="D12" s="44">
        <f t="shared" si="2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109"/>
      <c r="B13" s="125">
        <v>11</v>
      </c>
      <c r="C13" s="45"/>
      <c r="D13" s="44">
        <f t="shared" si="2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109"/>
      <c r="B14" s="125">
        <v>12</v>
      </c>
      <c r="C14" s="45"/>
      <c r="D14" s="44">
        <f t="shared" si="2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109"/>
      <c r="B15" s="125">
        <v>13</v>
      </c>
      <c r="C15" s="45"/>
      <c r="D15" s="44">
        <f t="shared" si="2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109"/>
      <c r="B16" s="125">
        <v>14</v>
      </c>
      <c r="C16" s="45"/>
      <c r="D16" s="44">
        <f t="shared" si="2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109"/>
      <c r="B17" s="125">
        <v>15</v>
      </c>
      <c r="C17" s="45"/>
      <c r="D17" s="44">
        <f t="shared" si="2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110"/>
      <c r="B18" s="125">
        <v>16</v>
      </c>
      <c r="C18" s="108"/>
      <c r="D18" s="44">
        <f t="shared" si="2"/>
        <v>0</v>
      </c>
      <c r="E18" s="44">
        <f t="shared" si="1"/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L18" s="49"/>
      <c r="AM18" s="49"/>
      <c r="AN18" s="49"/>
    </row>
    <row r="19" spans="1:40" ht="12.75">
      <c r="A19" s="110"/>
      <c r="B19" s="125">
        <v>17</v>
      </c>
      <c r="C19" s="108"/>
      <c r="D19" s="44">
        <f t="shared" si="2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110"/>
      <c r="B20" s="125">
        <v>18</v>
      </c>
      <c r="C20" s="108"/>
      <c r="D20" s="44">
        <f t="shared" si="2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110"/>
      <c r="B21" s="125">
        <v>19</v>
      </c>
      <c r="C21" s="108"/>
      <c r="D21" s="44">
        <f t="shared" si="2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110"/>
      <c r="B22" s="125">
        <v>20</v>
      </c>
      <c r="C22" s="108"/>
      <c r="D22" s="44">
        <f t="shared" si="2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110"/>
      <c r="B23" s="125">
        <v>21</v>
      </c>
      <c r="C23" s="108"/>
      <c r="D23" s="44">
        <f t="shared" si="2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110"/>
      <c r="B24" s="125">
        <v>22</v>
      </c>
      <c r="C24" s="108"/>
      <c r="D24" s="44">
        <f t="shared" si="2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110"/>
      <c r="B25" s="125">
        <v>23</v>
      </c>
      <c r="C25" s="108"/>
      <c r="D25" s="44">
        <f aca="true" t="shared" si="3" ref="D25:D87">SUMIF($F$2:$AN$2,$F$2,F25:AN25)</f>
        <v>0</v>
      </c>
      <c r="E25" s="44">
        <f aca="true" t="shared" si="4" ref="E25:E87">SUMIF($F$2:$AN$2,$G$2,F25:AN25)</f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110"/>
      <c r="B26" s="125">
        <v>24</v>
      </c>
      <c r="C26" s="49"/>
      <c r="D26" s="44">
        <f t="shared" si="3"/>
        <v>0</v>
      </c>
      <c r="E26" s="44">
        <f t="shared" si="4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110"/>
      <c r="B27" s="125">
        <v>25</v>
      </c>
      <c r="C27" s="49"/>
      <c r="D27" s="44">
        <f t="shared" si="3"/>
        <v>0</v>
      </c>
      <c r="E27" s="44">
        <f t="shared" si="4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110"/>
      <c r="B28" s="125">
        <v>26</v>
      </c>
      <c r="C28" s="49"/>
      <c r="D28" s="44">
        <f t="shared" si="3"/>
        <v>0</v>
      </c>
      <c r="E28" s="44">
        <f t="shared" si="4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110"/>
      <c r="B29" s="125">
        <v>27</v>
      </c>
      <c r="C29" s="49"/>
      <c r="D29" s="44">
        <f t="shared" si="3"/>
        <v>0</v>
      </c>
      <c r="E29" s="44">
        <f t="shared" si="4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110"/>
      <c r="B30" s="125">
        <v>28</v>
      </c>
      <c r="C30" s="49"/>
      <c r="D30" s="44">
        <f t="shared" si="3"/>
        <v>0</v>
      </c>
      <c r="E30" s="44">
        <f t="shared" si="4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110"/>
      <c r="B31" s="125">
        <v>29</v>
      </c>
      <c r="C31" s="49"/>
      <c r="D31" s="44">
        <f t="shared" si="3"/>
        <v>0</v>
      </c>
      <c r="E31" s="44">
        <f t="shared" si="4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110"/>
      <c r="B32" s="125">
        <v>30</v>
      </c>
      <c r="C32" s="49"/>
      <c r="D32" s="44">
        <f t="shared" si="3"/>
        <v>0</v>
      </c>
      <c r="E32" s="44">
        <f t="shared" si="4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110"/>
      <c r="B33" s="125">
        <v>31</v>
      </c>
      <c r="C33" s="49"/>
      <c r="D33" s="44">
        <f t="shared" si="3"/>
        <v>0</v>
      </c>
      <c r="E33" s="44">
        <f t="shared" si="4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2.75">
      <c r="A34" s="110"/>
      <c r="B34" s="125">
        <v>32</v>
      </c>
      <c r="C34" s="49"/>
      <c r="D34" s="44">
        <f t="shared" si="3"/>
        <v>0</v>
      </c>
      <c r="E34" s="44">
        <f t="shared" si="4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12.75">
      <c r="A35" s="110"/>
      <c r="B35" s="125">
        <v>33</v>
      </c>
      <c r="C35" s="49"/>
      <c r="D35" s="44">
        <f t="shared" si="3"/>
        <v>0</v>
      </c>
      <c r="E35" s="44">
        <f t="shared" si="4"/>
        <v>0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12.75">
      <c r="A36" s="110"/>
      <c r="B36" s="125">
        <v>34</v>
      </c>
      <c r="C36" s="49"/>
      <c r="D36" s="44">
        <f t="shared" si="3"/>
        <v>0</v>
      </c>
      <c r="E36" s="44">
        <f t="shared" si="4"/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12.75">
      <c r="A37" s="110"/>
      <c r="B37" s="125">
        <v>35</v>
      </c>
      <c r="C37" s="49"/>
      <c r="D37" s="44">
        <f t="shared" si="3"/>
        <v>0</v>
      </c>
      <c r="E37" s="44">
        <f t="shared" si="4"/>
        <v>0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.75">
      <c r="A38" s="110"/>
      <c r="B38" s="125">
        <v>36</v>
      </c>
      <c r="C38" s="49"/>
      <c r="D38" s="44">
        <f t="shared" si="3"/>
        <v>0</v>
      </c>
      <c r="E38" s="44">
        <f t="shared" si="4"/>
        <v>0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</row>
    <row r="39" spans="1:40" ht="12.75">
      <c r="A39" s="110"/>
      <c r="B39" s="125">
        <v>37</v>
      </c>
      <c r="C39" s="49"/>
      <c r="D39" s="44">
        <f t="shared" si="3"/>
        <v>0</v>
      </c>
      <c r="E39" s="44">
        <f t="shared" si="4"/>
        <v>0</v>
      </c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ht="12.75">
      <c r="A40" s="110"/>
      <c r="B40" s="125">
        <v>38</v>
      </c>
      <c r="C40" s="49"/>
      <c r="D40" s="44">
        <f t="shared" si="3"/>
        <v>0</v>
      </c>
      <c r="E40" s="44">
        <f t="shared" si="4"/>
        <v>0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</row>
    <row r="41" spans="1:40" ht="12.75">
      <c r="A41" s="110"/>
      <c r="B41" s="125">
        <v>39</v>
      </c>
      <c r="C41" s="49"/>
      <c r="D41" s="44">
        <f t="shared" si="3"/>
        <v>0</v>
      </c>
      <c r="E41" s="44">
        <f t="shared" si="4"/>
        <v>0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ht="12.75">
      <c r="A42" s="110"/>
      <c r="B42" s="125">
        <v>40</v>
      </c>
      <c r="C42" s="49"/>
      <c r="D42" s="44">
        <f t="shared" si="3"/>
        <v>0</v>
      </c>
      <c r="E42" s="44">
        <f t="shared" si="4"/>
        <v>0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12.75">
      <c r="A43" s="110"/>
      <c r="B43" s="125">
        <v>41</v>
      </c>
      <c r="C43" s="49"/>
      <c r="D43" s="44">
        <f t="shared" si="3"/>
        <v>0</v>
      </c>
      <c r="E43" s="44">
        <f t="shared" si="4"/>
        <v>0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12.75">
      <c r="A44" s="110"/>
      <c r="B44" s="125">
        <v>42</v>
      </c>
      <c r="C44" s="49"/>
      <c r="D44" s="44">
        <f t="shared" si="3"/>
        <v>0</v>
      </c>
      <c r="E44" s="44">
        <f t="shared" si="4"/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12.75">
      <c r="A45" s="110"/>
      <c r="B45" s="125">
        <v>43</v>
      </c>
      <c r="C45" s="49"/>
      <c r="D45" s="44">
        <f t="shared" si="3"/>
        <v>0</v>
      </c>
      <c r="E45" s="44">
        <f t="shared" si="4"/>
        <v>0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12.75">
      <c r="A46" s="110"/>
      <c r="B46" s="125">
        <v>44</v>
      </c>
      <c r="C46" s="49"/>
      <c r="D46" s="44">
        <f t="shared" si="3"/>
        <v>0</v>
      </c>
      <c r="E46" s="44">
        <f t="shared" si="4"/>
        <v>0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</row>
    <row r="47" spans="1:40" ht="12.75">
      <c r="A47" s="110"/>
      <c r="B47" s="125">
        <v>45</v>
      </c>
      <c r="C47" s="49"/>
      <c r="D47" s="44">
        <f t="shared" si="3"/>
        <v>0</v>
      </c>
      <c r="E47" s="44">
        <f t="shared" si="4"/>
        <v>0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ht="12.75">
      <c r="A48" s="110"/>
      <c r="B48" s="125">
        <v>46</v>
      </c>
      <c r="C48" s="49"/>
      <c r="D48" s="44">
        <f t="shared" si="3"/>
        <v>0</v>
      </c>
      <c r="E48" s="44">
        <f t="shared" si="4"/>
        <v>0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12.75">
      <c r="A49" s="110"/>
      <c r="B49" s="125">
        <v>47</v>
      </c>
      <c r="C49" s="49"/>
      <c r="D49" s="44">
        <f t="shared" si="3"/>
        <v>0</v>
      </c>
      <c r="E49" s="44">
        <f t="shared" si="4"/>
        <v>0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ht="12.75">
      <c r="A50" s="110"/>
      <c r="B50" s="125">
        <v>48</v>
      </c>
      <c r="C50" s="49"/>
      <c r="D50" s="44">
        <f t="shared" si="3"/>
        <v>0</v>
      </c>
      <c r="E50" s="44">
        <f t="shared" si="4"/>
        <v>0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12.75">
      <c r="A51" s="110"/>
      <c r="B51" s="125">
        <v>49</v>
      </c>
      <c r="C51" s="49"/>
      <c r="D51" s="44">
        <f t="shared" si="3"/>
        <v>0</v>
      </c>
      <c r="E51" s="44">
        <f t="shared" si="4"/>
        <v>0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12.75">
      <c r="A52" s="110"/>
      <c r="B52" s="125">
        <v>50</v>
      </c>
      <c r="C52" s="49"/>
      <c r="D52" s="44">
        <f t="shared" si="3"/>
        <v>0</v>
      </c>
      <c r="E52" s="44">
        <f t="shared" si="4"/>
        <v>0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2.75">
      <c r="A53" s="110"/>
      <c r="B53" s="125">
        <v>51</v>
      </c>
      <c r="C53" s="49"/>
      <c r="D53" s="44">
        <f t="shared" si="3"/>
        <v>0</v>
      </c>
      <c r="E53" s="44">
        <f t="shared" si="4"/>
        <v>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12.75">
      <c r="A54" s="110"/>
      <c r="B54" s="125">
        <v>52</v>
      </c>
      <c r="C54" s="49"/>
      <c r="D54" s="44">
        <f t="shared" si="3"/>
        <v>0</v>
      </c>
      <c r="E54" s="44">
        <f t="shared" si="4"/>
        <v>0</v>
      </c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12.75">
      <c r="A55" s="110"/>
      <c r="B55" s="125">
        <v>53</v>
      </c>
      <c r="C55" s="49"/>
      <c r="D55" s="44">
        <f t="shared" si="3"/>
        <v>0</v>
      </c>
      <c r="E55" s="44">
        <f t="shared" si="4"/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</row>
    <row r="56" spans="1:40" ht="12.75">
      <c r="A56" s="110"/>
      <c r="B56" s="125">
        <v>54</v>
      </c>
      <c r="C56" s="49"/>
      <c r="D56" s="44">
        <f t="shared" si="3"/>
        <v>0</v>
      </c>
      <c r="E56" s="44">
        <f t="shared" si="4"/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1:40" ht="12.75">
      <c r="A57" s="110"/>
      <c r="B57" s="125">
        <v>55</v>
      </c>
      <c r="C57" s="49"/>
      <c r="D57" s="44">
        <f t="shared" si="3"/>
        <v>0</v>
      </c>
      <c r="E57" s="44">
        <f t="shared" si="4"/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1:40" ht="12.75">
      <c r="A58" s="110"/>
      <c r="B58" s="125">
        <v>56</v>
      </c>
      <c r="C58" s="49"/>
      <c r="D58" s="44">
        <f t="shared" si="3"/>
        <v>0</v>
      </c>
      <c r="E58" s="44">
        <f t="shared" si="4"/>
        <v>0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spans="1:40" ht="12.75">
      <c r="A59" s="110"/>
      <c r="B59" s="125">
        <v>57</v>
      </c>
      <c r="C59" s="49"/>
      <c r="D59" s="44">
        <f t="shared" si="3"/>
        <v>0</v>
      </c>
      <c r="E59" s="44">
        <f t="shared" si="4"/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</row>
    <row r="60" spans="1:40" ht="12.75">
      <c r="A60" s="110"/>
      <c r="B60" s="125">
        <v>58</v>
      </c>
      <c r="C60" s="49"/>
      <c r="D60" s="44">
        <f t="shared" si="3"/>
        <v>0</v>
      </c>
      <c r="E60" s="44">
        <f t="shared" si="4"/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.75">
      <c r="A61" s="110"/>
      <c r="B61" s="125">
        <v>59</v>
      </c>
      <c r="C61" s="49"/>
      <c r="D61" s="44">
        <f t="shared" si="3"/>
        <v>0</v>
      </c>
      <c r="E61" s="44">
        <f t="shared" si="4"/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</row>
    <row r="62" spans="1:40" ht="12.75">
      <c r="A62" s="110"/>
      <c r="B62" s="125">
        <v>60</v>
      </c>
      <c r="C62" s="49"/>
      <c r="D62" s="44">
        <f t="shared" si="3"/>
        <v>0</v>
      </c>
      <c r="E62" s="44">
        <f t="shared" si="4"/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</row>
    <row r="63" spans="1:40" ht="12.75">
      <c r="A63" s="110"/>
      <c r="B63" s="125">
        <v>61</v>
      </c>
      <c r="C63" s="49"/>
      <c r="D63" s="44">
        <f t="shared" si="3"/>
        <v>0</v>
      </c>
      <c r="E63" s="44">
        <f t="shared" si="4"/>
        <v>0</v>
      </c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</row>
    <row r="64" spans="1:40" ht="12.75">
      <c r="A64" s="110"/>
      <c r="B64" s="125">
        <v>62</v>
      </c>
      <c r="C64" s="49"/>
      <c r="D64" s="44">
        <f t="shared" si="3"/>
        <v>0</v>
      </c>
      <c r="E64" s="44">
        <f t="shared" si="4"/>
        <v>0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</row>
    <row r="65" spans="1:40" ht="12.75">
      <c r="A65" s="110"/>
      <c r="B65" s="125">
        <v>63</v>
      </c>
      <c r="C65" s="49"/>
      <c r="D65" s="44">
        <f t="shared" si="3"/>
        <v>0</v>
      </c>
      <c r="E65" s="44">
        <f t="shared" si="4"/>
        <v>0</v>
      </c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</row>
    <row r="66" spans="1:40" ht="12.75">
      <c r="A66" s="110"/>
      <c r="B66" s="125">
        <v>64</v>
      </c>
      <c r="C66" s="49"/>
      <c r="D66" s="44">
        <f t="shared" si="3"/>
        <v>0</v>
      </c>
      <c r="E66" s="44">
        <f t="shared" si="4"/>
        <v>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</row>
    <row r="67" spans="1:40" ht="12.75">
      <c r="A67" s="110"/>
      <c r="B67" s="125">
        <v>65</v>
      </c>
      <c r="C67" s="49"/>
      <c r="D67" s="44">
        <f t="shared" si="3"/>
        <v>0</v>
      </c>
      <c r="E67" s="44">
        <f t="shared" si="4"/>
        <v>0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</row>
    <row r="68" spans="1:40" ht="12.75">
      <c r="A68" s="110"/>
      <c r="B68" s="125">
        <v>66</v>
      </c>
      <c r="C68" s="49"/>
      <c r="D68" s="44">
        <f t="shared" si="3"/>
        <v>0</v>
      </c>
      <c r="E68" s="44">
        <f t="shared" si="4"/>
        <v>0</v>
      </c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</row>
    <row r="69" spans="1:40" ht="12.75">
      <c r="A69" s="110"/>
      <c r="B69" s="125">
        <v>67</v>
      </c>
      <c r="C69" s="49"/>
      <c r="D69" s="44">
        <f t="shared" si="3"/>
        <v>0</v>
      </c>
      <c r="E69" s="44">
        <f t="shared" si="4"/>
        <v>0</v>
      </c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</row>
    <row r="70" spans="1:40" ht="12.75">
      <c r="A70" s="110"/>
      <c r="B70" s="125">
        <v>68</v>
      </c>
      <c r="C70" s="49"/>
      <c r="D70" s="44">
        <f t="shared" si="3"/>
        <v>0</v>
      </c>
      <c r="E70" s="44">
        <f t="shared" si="4"/>
        <v>0</v>
      </c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</row>
    <row r="71" spans="1:40" ht="12.75">
      <c r="A71" s="110"/>
      <c r="B71" s="125">
        <v>69</v>
      </c>
      <c r="C71" s="49"/>
      <c r="D71" s="44">
        <f t="shared" si="3"/>
        <v>0</v>
      </c>
      <c r="E71" s="44">
        <f t="shared" si="4"/>
        <v>0</v>
      </c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</row>
    <row r="72" spans="1:40" ht="12.75">
      <c r="A72" s="110"/>
      <c r="B72" s="125">
        <v>70</v>
      </c>
      <c r="C72" s="49"/>
      <c r="D72" s="44">
        <f t="shared" si="3"/>
        <v>0</v>
      </c>
      <c r="E72" s="44">
        <f t="shared" si="4"/>
        <v>0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</row>
    <row r="73" spans="1:40" ht="12.75">
      <c r="A73" s="110"/>
      <c r="B73" s="125">
        <v>71</v>
      </c>
      <c r="C73" s="49"/>
      <c r="D73" s="44">
        <f t="shared" si="3"/>
        <v>0</v>
      </c>
      <c r="E73" s="44">
        <f t="shared" si="4"/>
        <v>0</v>
      </c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</row>
    <row r="74" spans="1:40" ht="12.75">
      <c r="A74" s="110"/>
      <c r="B74" s="125">
        <v>72</v>
      </c>
      <c r="C74" s="49"/>
      <c r="D74" s="44">
        <f t="shared" si="3"/>
        <v>0</v>
      </c>
      <c r="E74" s="44">
        <f t="shared" si="4"/>
        <v>0</v>
      </c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</row>
    <row r="75" spans="1:40" ht="12.75">
      <c r="A75" s="110"/>
      <c r="B75" s="125">
        <v>73</v>
      </c>
      <c r="C75" s="49"/>
      <c r="D75" s="44">
        <f t="shared" si="3"/>
        <v>0</v>
      </c>
      <c r="E75" s="44">
        <f t="shared" si="4"/>
        <v>0</v>
      </c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</row>
    <row r="76" spans="1:40" ht="12.75">
      <c r="A76" s="110"/>
      <c r="B76" s="125">
        <v>74</v>
      </c>
      <c r="C76" s="49"/>
      <c r="D76" s="44">
        <f t="shared" si="3"/>
        <v>0</v>
      </c>
      <c r="E76" s="44">
        <f t="shared" si="4"/>
        <v>0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</row>
    <row r="77" spans="1:40" ht="12.75">
      <c r="A77" s="110"/>
      <c r="B77" s="125">
        <v>75</v>
      </c>
      <c r="C77" s="49"/>
      <c r="D77" s="44">
        <f t="shared" si="3"/>
        <v>0</v>
      </c>
      <c r="E77" s="44">
        <f t="shared" si="4"/>
        <v>0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</row>
    <row r="78" spans="1:40" ht="12.75">
      <c r="A78" s="110"/>
      <c r="B78" s="125">
        <v>76</v>
      </c>
      <c r="C78" s="49"/>
      <c r="D78" s="44">
        <f t="shared" si="3"/>
        <v>0</v>
      </c>
      <c r="E78" s="44">
        <f t="shared" si="4"/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</row>
    <row r="79" spans="1:40" ht="12.75">
      <c r="A79" s="110"/>
      <c r="B79" s="125">
        <v>77</v>
      </c>
      <c r="C79" s="49"/>
      <c r="D79" s="44">
        <f t="shared" si="3"/>
        <v>0</v>
      </c>
      <c r="E79" s="44">
        <f t="shared" si="4"/>
        <v>0</v>
      </c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</row>
    <row r="80" spans="1:40" ht="12.75">
      <c r="A80" s="110"/>
      <c r="B80" s="125">
        <v>78</v>
      </c>
      <c r="C80" s="49"/>
      <c r="D80" s="44">
        <f t="shared" si="3"/>
        <v>0</v>
      </c>
      <c r="E80" s="44">
        <f t="shared" si="4"/>
        <v>0</v>
      </c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</row>
    <row r="81" spans="1:40" ht="12.75">
      <c r="A81" s="110"/>
      <c r="B81" s="125">
        <v>79</v>
      </c>
      <c r="C81" s="49"/>
      <c r="D81" s="44">
        <f t="shared" si="3"/>
        <v>0</v>
      </c>
      <c r="E81" s="44">
        <f t="shared" si="4"/>
        <v>0</v>
      </c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</row>
    <row r="82" spans="1:40" ht="12.75">
      <c r="A82" s="110"/>
      <c r="B82" s="125">
        <v>80</v>
      </c>
      <c r="C82" s="49"/>
      <c r="D82" s="44">
        <f t="shared" si="3"/>
        <v>0</v>
      </c>
      <c r="E82" s="44">
        <f t="shared" si="4"/>
        <v>0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</row>
    <row r="83" spans="1:40" ht="12.75">
      <c r="A83" s="110"/>
      <c r="B83" s="125">
        <v>81</v>
      </c>
      <c r="C83" s="49"/>
      <c r="D83" s="44">
        <f t="shared" si="3"/>
        <v>0</v>
      </c>
      <c r="E83" s="44">
        <f t="shared" si="4"/>
        <v>0</v>
      </c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</row>
    <row r="84" spans="1:40" ht="12.75">
      <c r="A84" s="110"/>
      <c r="B84" s="125">
        <v>82</v>
      </c>
      <c r="C84" s="49"/>
      <c r="D84" s="44">
        <f t="shared" si="3"/>
        <v>0</v>
      </c>
      <c r="E84" s="44">
        <f t="shared" si="4"/>
        <v>0</v>
      </c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</row>
    <row r="85" spans="1:40" ht="12.75">
      <c r="A85" s="110"/>
      <c r="B85" s="125">
        <v>83</v>
      </c>
      <c r="C85" s="49"/>
      <c r="D85" s="44">
        <f t="shared" si="3"/>
        <v>0</v>
      </c>
      <c r="E85" s="44">
        <f t="shared" si="4"/>
        <v>0</v>
      </c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</row>
    <row r="86" spans="1:40" ht="12.75">
      <c r="A86" s="110"/>
      <c r="B86" s="125">
        <v>84</v>
      </c>
      <c r="C86" s="49"/>
      <c r="D86" s="44">
        <f t="shared" si="3"/>
        <v>0</v>
      </c>
      <c r="E86" s="44">
        <f t="shared" si="4"/>
        <v>0</v>
      </c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</row>
    <row r="87" spans="1:40" ht="12.75">
      <c r="A87" s="110"/>
      <c r="B87" s="125">
        <v>85</v>
      </c>
      <c r="C87" s="49"/>
      <c r="D87" s="44">
        <f t="shared" si="3"/>
        <v>0</v>
      </c>
      <c r="E87" s="44">
        <f t="shared" si="4"/>
        <v>0</v>
      </c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</row>
    <row r="88" spans="1:40" ht="12.75">
      <c r="A88" s="110"/>
      <c r="B88" s="125">
        <v>86</v>
      </c>
      <c r="C88" s="49"/>
      <c r="D88" s="44">
        <f>SUMIF($F$2:$AN$2,$F$2,F88:AN88)</f>
        <v>0</v>
      </c>
      <c r="E88" s="44">
        <f>SUMIF($F$2:$AN$2,$G$2,F88:AN88)</f>
        <v>0</v>
      </c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</row>
    <row r="89" spans="1:40" ht="12.75">
      <c r="A89" s="110"/>
      <c r="B89" s="125">
        <v>87</v>
      </c>
      <c r="C89" s="49"/>
      <c r="D89" s="44">
        <f>SUMIF($F$2:$AN$2,$F$2,F89:AN89)</f>
        <v>0</v>
      </c>
      <c r="E89" s="44">
        <f>SUMIF($F$2:$AN$2,$G$2,F89:AN89)</f>
        <v>0</v>
      </c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  <row r="90" spans="1:40" ht="12.75">
      <c r="A90" s="110"/>
      <c r="B90" s="125">
        <v>88</v>
      </c>
      <c r="C90" s="49"/>
      <c r="D90" s="44">
        <f>SUMIF($F$2:$AN$2,$F$2,F90:AN90)</f>
        <v>0</v>
      </c>
      <c r="E90" s="44">
        <f>SUMIF($F$2:$AN$2,$G$2,F90:AN90)</f>
        <v>0</v>
      </c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</row>
    <row r="91" spans="1:40" ht="12.75">
      <c r="A91" s="110"/>
      <c r="B91" s="125">
        <v>89</v>
      </c>
      <c r="C91" s="49"/>
      <c r="D91" s="44">
        <f>SUMIF($F$2:$AN$2,$F$2,F91:AN91)</f>
        <v>0</v>
      </c>
      <c r="E91" s="44">
        <f>SUMIF($F$2:$AN$2,$G$2,F91:AN91)</f>
        <v>0</v>
      </c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</row>
    <row r="92" spans="1:40" ht="13.5" thickBot="1">
      <c r="A92" s="110"/>
      <c r="B92" s="125">
        <v>90</v>
      </c>
      <c r="C92" s="49"/>
      <c r="D92" s="44">
        <f>SUMIF($F$2:$AN$2,$F$2,F92:AN92)</f>
        <v>0</v>
      </c>
      <c r="E92" s="44">
        <f>SUMIF($F$2:$AN$2,$G$2,F92:AN92)</f>
        <v>0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</row>
    <row r="93" spans="1:40" ht="27" thickBot="1" thickTop="1">
      <c r="A93" s="136" t="s">
        <v>0</v>
      </c>
      <c r="B93" s="137"/>
      <c r="C93" s="137"/>
      <c r="D93" s="50">
        <f>SUM(D3:D92)</f>
        <v>0</v>
      </c>
      <c r="E93" s="50">
        <f aca="true" t="shared" si="5" ref="E93:AN93">SUM(E3:E92)</f>
        <v>0</v>
      </c>
      <c r="F93" s="50">
        <f t="shared" si="5"/>
        <v>0</v>
      </c>
      <c r="G93" s="50">
        <f t="shared" si="5"/>
        <v>0</v>
      </c>
      <c r="H93" s="50">
        <f t="shared" si="5"/>
        <v>0</v>
      </c>
      <c r="I93" s="50">
        <f t="shared" si="5"/>
        <v>0</v>
      </c>
      <c r="J93" s="50">
        <f t="shared" si="5"/>
        <v>0</v>
      </c>
      <c r="K93" s="50">
        <f t="shared" si="5"/>
        <v>0</v>
      </c>
      <c r="L93" s="50">
        <f t="shared" si="5"/>
        <v>0</v>
      </c>
      <c r="M93" s="50">
        <f t="shared" si="5"/>
        <v>0</v>
      </c>
      <c r="N93" s="50">
        <f t="shared" si="5"/>
        <v>0</v>
      </c>
      <c r="O93" s="50">
        <f t="shared" si="5"/>
        <v>0</v>
      </c>
      <c r="P93" s="50">
        <f t="shared" si="5"/>
        <v>0</v>
      </c>
      <c r="Q93" s="50">
        <f t="shared" si="5"/>
        <v>0</v>
      </c>
      <c r="R93" s="50">
        <f t="shared" si="5"/>
        <v>0</v>
      </c>
      <c r="S93" s="50">
        <f t="shared" si="5"/>
        <v>0</v>
      </c>
      <c r="T93" s="50">
        <f t="shared" si="5"/>
        <v>0</v>
      </c>
      <c r="U93" s="50">
        <f t="shared" si="5"/>
        <v>0</v>
      </c>
      <c r="V93" s="50">
        <f t="shared" si="5"/>
        <v>0</v>
      </c>
      <c r="W93" s="50">
        <f t="shared" si="5"/>
        <v>0</v>
      </c>
      <c r="X93" s="50">
        <f t="shared" si="5"/>
        <v>0</v>
      </c>
      <c r="Y93" s="50">
        <f t="shared" si="5"/>
        <v>0</v>
      </c>
      <c r="Z93" s="50">
        <f t="shared" si="5"/>
        <v>0</v>
      </c>
      <c r="AA93" s="50">
        <f t="shared" si="5"/>
        <v>0</v>
      </c>
      <c r="AB93" s="50">
        <f t="shared" si="5"/>
        <v>0</v>
      </c>
      <c r="AC93" s="50">
        <f t="shared" si="5"/>
        <v>0</v>
      </c>
      <c r="AD93" s="50">
        <f t="shared" si="5"/>
        <v>0</v>
      </c>
      <c r="AE93" s="50">
        <f t="shared" si="5"/>
        <v>0</v>
      </c>
      <c r="AF93" s="50">
        <f t="shared" si="5"/>
        <v>0</v>
      </c>
      <c r="AG93" s="50">
        <f t="shared" si="5"/>
        <v>0</v>
      </c>
      <c r="AH93" s="50">
        <f t="shared" si="5"/>
        <v>0</v>
      </c>
      <c r="AI93" s="50">
        <f t="shared" si="5"/>
        <v>0</v>
      </c>
      <c r="AJ93" s="50">
        <f t="shared" si="5"/>
        <v>0</v>
      </c>
      <c r="AK93" s="50">
        <f t="shared" si="5"/>
        <v>0</v>
      </c>
      <c r="AL93" s="50">
        <f t="shared" si="5"/>
        <v>0</v>
      </c>
      <c r="AM93" s="50">
        <f t="shared" si="5"/>
        <v>0</v>
      </c>
      <c r="AN93" s="50">
        <f t="shared" si="5"/>
        <v>0</v>
      </c>
    </row>
    <row r="94" ht="13.5" thickTop="1"/>
    <row r="98" spans="1:3" ht="12.75">
      <c r="A98" s="135" t="s">
        <v>43</v>
      </c>
      <c r="B98" s="135"/>
      <c r="C98" s="135"/>
    </row>
    <row r="99" ht="13.5" thickBot="1"/>
    <row r="100" spans="1:3" ht="14.25" thickBot="1" thickTop="1">
      <c r="A100" s="112" t="s">
        <v>29</v>
      </c>
      <c r="B100" s="73" t="s">
        <v>25</v>
      </c>
      <c r="C100" s="53" t="s">
        <v>26</v>
      </c>
    </row>
    <row r="101" spans="1:3" ht="14.25" thickBot="1" thickTop="1">
      <c r="A101" s="113" t="s">
        <v>1</v>
      </c>
      <c r="B101" s="51">
        <f>F93</f>
        <v>0</v>
      </c>
      <c r="C101" s="51">
        <f>G93</f>
        <v>0</v>
      </c>
    </row>
    <row r="102" spans="1:3" ht="14.25" thickBot="1" thickTop="1">
      <c r="A102" s="113" t="s">
        <v>2</v>
      </c>
      <c r="B102" s="51">
        <f>H93</f>
        <v>0</v>
      </c>
      <c r="C102" s="51">
        <f>I93</f>
        <v>0</v>
      </c>
    </row>
    <row r="103" spans="1:3" ht="14.25" thickBot="1" thickTop="1">
      <c r="A103" s="113" t="s">
        <v>3</v>
      </c>
      <c r="B103" s="51">
        <f>J93</f>
        <v>0</v>
      </c>
      <c r="C103" s="51">
        <f>K93</f>
        <v>0</v>
      </c>
    </row>
    <row r="104" spans="1:3" ht="14.25" thickBot="1" thickTop="1">
      <c r="A104" s="113" t="s">
        <v>4</v>
      </c>
      <c r="B104" s="51">
        <f>L93</f>
        <v>0</v>
      </c>
      <c r="C104" s="51">
        <f>M93</f>
        <v>0</v>
      </c>
    </row>
    <row r="105" spans="1:3" ht="14.25" thickBot="1" thickTop="1">
      <c r="A105" s="113" t="s">
        <v>5</v>
      </c>
      <c r="B105" s="51">
        <f>N93</f>
        <v>0</v>
      </c>
      <c r="C105" s="51">
        <f>O93</f>
        <v>0</v>
      </c>
    </row>
    <row r="106" spans="1:3" ht="14.25" thickBot="1" thickTop="1">
      <c r="A106" s="113" t="s">
        <v>6</v>
      </c>
      <c r="B106" s="51">
        <f>P93</f>
        <v>0</v>
      </c>
      <c r="C106" s="51">
        <f>Q93</f>
        <v>0</v>
      </c>
    </row>
    <row r="107" spans="1:3" ht="14.25" thickBot="1" thickTop="1">
      <c r="A107" s="113" t="s">
        <v>7</v>
      </c>
      <c r="B107" s="51"/>
      <c r="C107" s="51">
        <f>R93</f>
        <v>0</v>
      </c>
    </row>
    <row r="108" spans="1:3" ht="14.25" thickBot="1" thickTop="1">
      <c r="A108" s="113" t="s">
        <v>8</v>
      </c>
      <c r="B108" s="51"/>
      <c r="C108" s="55">
        <f>S93</f>
        <v>0</v>
      </c>
    </row>
    <row r="109" spans="1:3" ht="14.25" thickBot="1" thickTop="1">
      <c r="A109" s="113" t="s">
        <v>9</v>
      </c>
      <c r="B109" s="51">
        <f>T93</f>
        <v>0</v>
      </c>
      <c r="C109" s="51">
        <f>U93</f>
        <v>0</v>
      </c>
    </row>
    <row r="110" spans="1:3" ht="14.25" thickBot="1" thickTop="1">
      <c r="A110" s="113" t="s">
        <v>10</v>
      </c>
      <c r="B110" s="51">
        <f>V93</f>
        <v>0</v>
      </c>
      <c r="C110" s="51">
        <f>W93</f>
        <v>0</v>
      </c>
    </row>
    <row r="111" spans="1:3" ht="14.25" thickBot="1" thickTop="1">
      <c r="A111" s="113" t="s">
        <v>11</v>
      </c>
      <c r="B111" s="51">
        <f>X93</f>
        <v>0</v>
      </c>
      <c r="C111" s="51">
        <f>Y93</f>
        <v>0</v>
      </c>
    </row>
    <row r="112" spans="1:3" ht="14.25" thickBot="1" thickTop="1">
      <c r="A112" s="113" t="s">
        <v>12</v>
      </c>
      <c r="B112" s="51">
        <f>Z93</f>
        <v>0</v>
      </c>
      <c r="C112" s="51">
        <f>AA93</f>
        <v>0</v>
      </c>
    </row>
    <row r="113" spans="1:3" ht="14.25" thickBot="1" thickTop="1">
      <c r="A113" s="113" t="s">
        <v>13</v>
      </c>
      <c r="B113" s="51">
        <f>AB93</f>
        <v>0</v>
      </c>
      <c r="C113" s="55"/>
    </row>
    <row r="114" spans="1:3" ht="14.25" thickBot="1" thickTop="1">
      <c r="A114" s="113" t="s">
        <v>14</v>
      </c>
      <c r="B114" s="51">
        <f>AC93</f>
        <v>0</v>
      </c>
      <c r="C114" s="55"/>
    </row>
    <row r="115" spans="1:3" ht="14.25" thickBot="1" thickTop="1">
      <c r="A115" s="113" t="s">
        <v>15</v>
      </c>
      <c r="B115" s="51">
        <f>AD93</f>
        <v>0</v>
      </c>
      <c r="C115" s="55"/>
    </row>
    <row r="116" spans="1:3" ht="14.25" thickBot="1" thickTop="1">
      <c r="A116" s="113" t="s">
        <v>16</v>
      </c>
      <c r="B116" s="51">
        <f>AE93</f>
        <v>0</v>
      </c>
      <c r="C116" s="55"/>
    </row>
    <row r="117" spans="1:3" ht="14.25" thickBot="1" thickTop="1">
      <c r="A117" s="113" t="s">
        <v>17</v>
      </c>
      <c r="B117" s="51">
        <f>AF93</f>
        <v>0</v>
      </c>
      <c r="C117" s="55"/>
    </row>
    <row r="118" spans="1:3" ht="14.25" thickBot="1" thickTop="1">
      <c r="A118" s="113" t="s">
        <v>18</v>
      </c>
      <c r="B118" s="51">
        <f>AG93</f>
        <v>0</v>
      </c>
      <c r="C118" s="55"/>
    </row>
    <row r="119" spans="1:3" ht="14.25" thickBot="1" thickTop="1">
      <c r="A119" s="113" t="s">
        <v>19</v>
      </c>
      <c r="B119" s="51">
        <f>AH93</f>
        <v>0</v>
      </c>
      <c r="C119" s="55"/>
    </row>
    <row r="120" spans="1:3" ht="14.25" thickBot="1" thickTop="1">
      <c r="A120" s="113" t="s">
        <v>20</v>
      </c>
      <c r="B120" s="51"/>
      <c r="C120" s="55">
        <f>AI93</f>
        <v>0</v>
      </c>
    </row>
    <row r="121" spans="1:3" ht="14.25" thickBot="1" thickTop="1">
      <c r="A121" s="113" t="s">
        <v>21</v>
      </c>
      <c r="B121" s="51"/>
      <c r="C121" s="55">
        <f>AJ93</f>
        <v>0</v>
      </c>
    </row>
    <row r="122" spans="1:3" ht="14.25" thickBot="1" thickTop="1">
      <c r="A122" s="113" t="s">
        <v>22</v>
      </c>
      <c r="B122" s="51"/>
      <c r="C122" s="55">
        <f>AK93</f>
        <v>0</v>
      </c>
    </row>
    <row r="123" spans="1:3" ht="14.25" thickBot="1" thickTop="1">
      <c r="A123" s="113" t="s">
        <v>23</v>
      </c>
      <c r="B123" s="51"/>
      <c r="C123" s="55">
        <f>AL93</f>
        <v>0</v>
      </c>
    </row>
    <row r="124" spans="1:3" ht="14.25" thickBot="1" thickTop="1">
      <c r="A124" s="114" t="s">
        <v>24</v>
      </c>
      <c r="B124" s="127">
        <f>AM93</f>
        <v>0</v>
      </c>
      <c r="C124" s="57">
        <f>AN93</f>
        <v>0</v>
      </c>
    </row>
    <row r="125" spans="1:3" ht="14.25" thickBot="1" thickTop="1">
      <c r="A125" s="113" t="s">
        <v>30</v>
      </c>
      <c r="B125" s="128">
        <f>SUM(B101:B124)</f>
        <v>0</v>
      </c>
      <c r="C125" s="58">
        <f>SUM(C101:C124)</f>
        <v>0</v>
      </c>
    </row>
    <row r="126" ht="13.5" thickTop="1"/>
  </sheetData>
  <mergeCells count="17">
    <mergeCell ref="A98:C98"/>
    <mergeCell ref="X1:Y1"/>
    <mergeCell ref="Z1:AA1"/>
    <mergeCell ref="AM1:AN1"/>
    <mergeCell ref="A93:C93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7"/>
  <sheetViews>
    <sheetView rightToLeft="1" zoomScale="70" zoomScaleNormal="70" workbookViewId="0" topLeftCell="A1">
      <selection activeCell="C3" sqref="C3:C34"/>
    </sheetView>
  </sheetViews>
  <sheetFormatPr defaultColWidth="9.140625" defaultRowHeight="12.75"/>
  <cols>
    <col min="1" max="1" width="9.140625" style="1" customWidth="1"/>
    <col min="2" max="2" width="12.00390625" style="1" bestFit="1" customWidth="1"/>
    <col min="3" max="3" width="32.421875" style="1" customWidth="1"/>
    <col min="4" max="5" width="9.140625" style="1" customWidth="1"/>
    <col min="6" max="7" width="11.00390625" style="1" bestFit="1" customWidth="1"/>
    <col min="8" max="11" width="9.140625" style="1" customWidth="1"/>
    <col min="12" max="13" width="11.00390625" style="1" bestFit="1" customWidth="1"/>
    <col min="14" max="27" width="9.140625" style="1" customWidth="1"/>
    <col min="28" max="28" width="9.140625" style="38" customWidth="1"/>
    <col min="29" max="16384" width="9.140625" style="1" customWidth="1"/>
  </cols>
  <sheetData>
    <row r="1" spans="1:40" ht="18.75" thickBot="1">
      <c r="A1" s="153" t="s">
        <v>27</v>
      </c>
      <c r="B1" s="155" t="s">
        <v>28</v>
      </c>
      <c r="C1" s="153" t="s">
        <v>29</v>
      </c>
      <c r="D1" s="152" t="s">
        <v>30</v>
      </c>
      <c r="E1" s="152"/>
      <c r="F1" s="152" t="s">
        <v>1</v>
      </c>
      <c r="G1" s="152"/>
      <c r="H1" s="152" t="s">
        <v>31</v>
      </c>
      <c r="I1" s="152"/>
      <c r="J1" s="152" t="s">
        <v>3</v>
      </c>
      <c r="K1" s="152"/>
      <c r="L1" s="152" t="s">
        <v>4</v>
      </c>
      <c r="M1" s="152"/>
      <c r="N1" s="152" t="s">
        <v>32</v>
      </c>
      <c r="O1" s="152"/>
      <c r="P1" s="152" t="s">
        <v>6</v>
      </c>
      <c r="Q1" s="152"/>
      <c r="R1" s="2" t="s">
        <v>33</v>
      </c>
      <c r="S1" s="2" t="s">
        <v>8</v>
      </c>
      <c r="T1" s="152" t="s">
        <v>9</v>
      </c>
      <c r="U1" s="152"/>
      <c r="V1" s="152" t="s">
        <v>10</v>
      </c>
      <c r="W1" s="152"/>
      <c r="X1" s="152" t="s">
        <v>11</v>
      </c>
      <c r="Y1" s="152"/>
      <c r="Z1" s="152" t="s">
        <v>12</v>
      </c>
      <c r="AA1" s="152"/>
      <c r="AB1" s="37" t="s">
        <v>13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20</v>
      </c>
      <c r="AJ1" s="2" t="s">
        <v>21</v>
      </c>
      <c r="AK1" s="2" t="s">
        <v>40</v>
      </c>
      <c r="AL1" s="2" t="s">
        <v>41</v>
      </c>
      <c r="AM1" s="152" t="s">
        <v>24</v>
      </c>
      <c r="AN1" s="152"/>
    </row>
    <row r="2" spans="1:40" ht="16.5" thickTop="1">
      <c r="A2" s="154"/>
      <c r="B2" s="156"/>
      <c r="C2" s="154"/>
      <c r="D2" s="12" t="s">
        <v>42</v>
      </c>
      <c r="E2" s="13" t="s">
        <v>26</v>
      </c>
      <c r="F2" s="12" t="s">
        <v>42</v>
      </c>
      <c r="G2" s="13" t="s">
        <v>26</v>
      </c>
      <c r="H2" s="12" t="s">
        <v>42</v>
      </c>
      <c r="I2" s="13" t="s">
        <v>26</v>
      </c>
      <c r="J2" s="12" t="s">
        <v>42</v>
      </c>
      <c r="K2" s="13" t="s">
        <v>26</v>
      </c>
      <c r="L2" s="12" t="s">
        <v>42</v>
      </c>
      <c r="M2" s="13" t="s">
        <v>26</v>
      </c>
      <c r="N2" s="12" t="s">
        <v>42</v>
      </c>
      <c r="O2" s="13" t="s">
        <v>26</v>
      </c>
      <c r="P2" s="12" t="s">
        <v>42</v>
      </c>
      <c r="Q2" s="13" t="s">
        <v>26</v>
      </c>
      <c r="R2" s="13" t="s">
        <v>26</v>
      </c>
      <c r="S2" s="13" t="s">
        <v>26</v>
      </c>
      <c r="T2" s="12" t="s">
        <v>42</v>
      </c>
      <c r="U2" s="13" t="s">
        <v>26</v>
      </c>
      <c r="V2" s="12" t="s">
        <v>42</v>
      </c>
      <c r="W2" s="13" t="s">
        <v>26</v>
      </c>
      <c r="X2" s="12" t="s">
        <v>42</v>
      </c>
      <c r="Y2" s="13" t="s">
        <v>26</v>
      </c>
      <c r="Z2" s="12" t="s">
        <v>42</v>
      </c>
      <c r="AA2" s="13" t="s">
        <v>26</v>
      </c>
      <c r="AB2" s="39" t="s">
        <v>42</v>
      </c>
      <c r="AC2" s="12" t="s">
        <v>42</v>
      </c>
      <c r="AD2" s="12" t="s">
        <v>42</v>
      </c>
      <c r="AE2" s="12" t="s">
        <v>42</v>
      </c>
      <c r="AF2" s="12" t="s">
        <v>42</v>
      </c>
      <c r="AG2" s="12" t="s">
        <v>42</v>
      </c>
      <c r="AH2" s="12" t="s">
        <v>42</v>
      </c>
      <c r="AI2" s="13" t="s">
        <v>26</v>
      </c>
      <c r="AJ2" s="13" t="s">
        <v>26</v>
      </c>
      <c r="AK2" s="13" t="s">
        <v>26</v>
      </c>
      <c r="AL2" s="13" t="s">
        <v>26</v>
      </c>
      <c r="AM2" s="12" t="s">
        <v>42</v>
      </c>
      <c r="AN2" s="13" t="s">
        <v>26</v>
      </c>
    </row>
    <row r="3" spans="1:40" ht="12.75">
      <c r="A3" s="14"/>
      <c r="B3" s="15">
        <v>1</v>
      </c>
      <c r="C3" s="16"/>
      <c r="D3" s="44">
        <f>SUMIF($F$2:$AN$2,$F$2,F3:AN3)</f>
        <v>0</v>
      </c>
      <c r="E3" s="44">
        <f>SUMIF($F$2:$AN$2,$G$2,F3:AN3)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2.75">
      <c r="A4" s="14"/>
      <c r="B4" s="15">
        <v>2</v>
      </c>
      <c r="C4" s="18"/>
      <c r="D4" s="44">
        <f>SUMIF($F$2:$AN$2,$F$2,F4:AN4)</f>
        <v>0</v>
      </c>
      <c r="E4" s="44">
        <f>SUMIF($F$2:$AN$2,$G$2,F4:AN4)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12.75">
      <c r="A5" s="14"/>
      <c r="B5" s="15">
        <v>3</v>
      </c>
      <c r="C5" s="19"/>
      <c r="D5" s="44">
        <f>SUMIF($F$2:$AN$2,$F$2,F5:AN5)</f>
        <v>0</v>
      </c>
      <c r="E5" s="44">
        <f>SUMIF($F$2:$AN$2,$G$2,F5:AN5)</f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12.75">
      <c r="A6" s="14"/>
      <c r="B6" s="15">
        <v>4</v>
      </c>
      <c r="C6" s="18"/>
      <c r="D6" s="44">
        <f>SUMIF($F$2:$AN$2,$F$2,F6:AN6)</f>
        <v>0</v>
      </c>
      <c r="E6" s="44">
        <f>SUMIF($F$2:$AN$2,$G$2,F6:AN6)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12.75">
      <c r="A7" s="14"/>
      <c r="B7" s="15">
        <v>5</v>
      </c>
      <c r="C7" s="18"/>
      <c r="D7" s="44">
        <f>SUMIF($F$2:$AN$2,$F$2,F7:AN7)</f>
        <v>0</v>
      </c>
      <c r="E7" s="44">
        <f>SUMIF($F$2:$AN$2,$G$2,F7:AN7)</f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12.75">
      <c r="A8" s="14"/>
      <c r="B8" s="15">
        <v>6</v>
      </c>
      <c r="C8" s="18"/>
      <c r="D8" s="44">
        <f aca="true" t="shared" si="0" ref="D8:D34">SUMIF($F$2:$AN$2,$F$2,F8:AN8)</f>
        <v>0</v>
      </c>
      <c r="E8" s="44">
        <f aca="true" t="shared" si="1" ref="E8:E34">SUMIF($F$2:$AN$2,$G$2,F8:AN8)</f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12.75">
      <c r="A9" s="14"/>
      <c r="B9" s="15">
        <v>7</v>
      </c>
      <c r="C9" s="18"/>
      <c r="D9" s="44">
        <f t="shared" si="0"/>
        <v>0</v>
      </c>
      <c r="E9" s="44">
        <f t="shared" si="1"/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12.75">
      <c r="A10" s="14"/>
      <c r="B10" s="15">
        <v>8</v>
      </c>
      <c r="C10" s="18"/>
      <c r="D10" s="44">
        <f t="shared" si="0"/>
        <v>0</v>
      </c>
      <c r="E10" s="44">
        <f t="shared" si="1"/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12.75">
      <c r="A11" s="14"/>
      <c r="B11" s="15">
        <v>9</v>
      </c>
      <c r="C11" s="18"/>
      <c r="D11" s="44">
        <f t="shared" si="0"/>
        <v>0</v>
      </c>
      <c r="E11" s="44">
        <f t="shared" si="1"/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12.75">
      <c r="A12" s="14"/>
      <c r="B12" s="15">
        <v>10</v>
      </c>
      <c r="C12" s="18"/>
      <c r="D12" s="44">
        <f t="shared" si="0"/>
        <v>0</v>
      </c>
      <c r="E12" s="44">
        <f t="shared" si="1"/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12.75">
      <c r="A13" s="14"/>
      <c r="B13" s="15">
        <v>11</v>
      </c>
      <c r="C13" s="18"/>
      <c r="D13" s="44">
        <f t="shared" si="0"/>
        <v>0</v>
      </c>
      <c r="E13" s="44">
        <f t="shared" si="1"/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12.75">
      <c r="A14" s="14"/>
      <c r="B14" s="15">
        <v>12</v>
      </c>
      <c r="C14" s="18"/>
      <c r="D14" s="44">
        <f t="shared" si="0"/>
        <v>0</v>
      </c>
      <c r="E14" s="44">
        <f t="shared" si="1"/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2.75">
      <c r="A15" s="14"/>
      <c r="B15" s="15">
        <v>13</v>
      </c>
      <c r="C15" s="18"/>
      <c r="D15" s="44">
        <f t="shared" si="0"/>
        <v>0</v>
      </c>
      <c r="E15" s="44">
        <f t="shared" si="1"/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2.75">
      <c r="A16" s="14"/>
      <c r="B16" s="15">
        <v>14</v>
      </c>
      <c r="C16" s="18"/>
      <c r="D16" s="44">
        <f t="shared" si="0"/>
        <v>0</v>
      </c>
      <c r="E16" s="44">
        <f t="shared" si="1"/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2.75">
      <c r="A17" s="14"/>
      <c r="B17" s="15">
        <v>15</v>
      </c>
      <c r="C17" s="18"/>
      <c r="D17" s="44">
        <f t="shared" si="0"/>
        <v>0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2.75">
      <c r="A18" s="14"/>
      <c r="B18" s="15">
        <v>16</v>
      </c>
      <c r="C18" s="18"/>
      <c r="D18" s="44">
        <f t="shared" si="0"/>
        <v>0</v>
      </c>
      <c r="E18" s="44">
        <f t="shared" si="1"/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12.75">
      <c r="A19" s="20"/>
      <c r="B19" s="15">
        <v>17</v>
      </c>
      <c r="C19" s="129"/>
      <c r="D19" s="44">
        <f t="shared" si="0"/>
        <v>0</v>
      </c>
      <c r="E19" s="44">
        <f t="shared" si="1"/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>
      <c r="A20" s="20"/>
      <c r="B20" s="15">
        <v>18</v>
      </c>
      <c r="C20" s="129"/>
      <c r="D20" s="44">
        <f t="shared" si="0"/>
        <v>0</v>
      </c>
      <c r="E20" s="44">
        <f t="shared" si="1"/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</row>
    <row r="21" spans="1:40" ht="12.75">
      <c r="A21" s="20"/>
      <c r="B21" s="15">
        <v>19</v>
      </c>
      <c r="C21" s="129"/>
      <c r="D21" s="44">
        <f t="shared" si="0"/>
        <v>0</v>
      </c>
      <c r="E21" s="44">
        <f t="shared" si="1"/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2.75">
      <c r="A22" s="20"/>
      <c r="B22" s="15">
        <v>20</v>
      </c>
      <c r="C22" s="129"/>
      <c r="D22" s="44">
        <f t="shared" si="0"/>
        <v>0</v>
      </c>
      <c r="E22" s="44">
        <f t="shared" si="1"/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</row>
    <row r="23" spans="1:40" ht="12.75">
      <c r="A23" s="20"/>
      <c r="B23" s="15">
        <v>21</v>
      </c>
      <c r="C23" s="129"/>
      <c r="D23" s="44">
        <f t="shared" si="0"/>
        <v>0</v>
      </c>
      <c r="E23" s="44">
        <f t="shared" si="1"/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ht="12.75">
      <c r="A24" s="20"/>
      <c r="B24" s="15">
        <v>22</v>
      </c>
      <c r="C24" s="129"/>
      <c r="D24" s="44">
        <f t="shared" si="0"/>
        <v>0</v>
      </c>
      <c r="E24" s="44">
        <f t="shared" si="1"/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2.75">
      <c r="A25" s="20"/>
      <c r="B25" s="15">
        <v>23</v>
      </c>
      <c r="C25" s="129"/>
      <c r="D25" s="44">
        <f t="shared" si="0"/>
        <v>0</v>
      </c>
      <c r="E25" s="44">
        <f t="shared" si="1"/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20"/>
      <c r="B26" s="15">
        <v>24</v>
      </c>
      <c r="C26" s="129"/>
      <c r="D26" s="44">
        <f t="shared" si="0"/>
        <v>0</v>
      </c>
      <c r="E26" s="44">
        <f t="shared" si="1"/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0" ht="12.75">
      <c r="A27" s="20"/>
      <c r="B27" s="15">
        <v>25</v>
      </c>
      <c r="C27" s="129"/>
      <c r="D27" s="44">
        <f t="shared" si="0"/>
        <v>0</v>
      </c>
      <c r="E27" s="44">
        <f t="shared" si="1"/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ht="12.75">
      <c r="A28" s="20"/>
      <c r="B28" s="15">
        <v>26</v>
      </c>
      <c r="C28" s="129"/>
      <c r="D28" s="44">
        <f t="shared" si="0"/>
        <v>0</v>
      </c>
      <c r="E28" s="44">
        <f t="shared" si="1"/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</row>
    <row r="29" spans="1:40" ht="12.75">
      <c r="A29" s="20"/>
      <c r="B29" s="15">
        <v>27</v>
      </c>
      <c r="C29" s="129"/>
      <c r="D29" s="44">
        <f t="shared" si="0"/>
        <v>0</v>
      </c>
      <c r="E29" s="44">
        <f t="shared" si="1"/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ht="12.75">
      <c r="A30" s="20"/>
      <c r="B30" s="15">
        <v>28</v>
      </c>
      <c r="C30" s="129"/>
      <c r="D30" s="44">
        <f t="shared" si="0"/>
        <v>0</v>
      </c>
      <c r="E30" s="44">
        <f t="shared" si="1"/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12.75">
      <c r="A31" s="20"/>
      <c r="B31" s="15">
        <v>29</v>
      </c>
      <c r="C31" s="129"/>
      <c r="D31" s="44">
        <f t="shared" si="0"/>
        <v>0</v>
      </c>
      <c r="E31" s="44">
        <f t="shared" si="1"/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2.75">
      <c r="A32" s="20"/>
      <c r="B32" s="15">
        <v>30</v>
      </c>
      <c r="C32" s="129"/>
      <c r="D32" s="44">
        <f t="shared" si="0"/>
        <v>0</v>
      </c>
      <c r="E32" s="44">
        <f t="shared" si="1"/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1:40" ht="12.75">
      <c r="A33" s="20"/>
      <c r="B33" s="15">
        <v>31</v>
      </c>
      <c r="C33" s="129"/>
      <c r="D33" s="44">
        <f t="shared" si="0"/>
        <v>0</v>
      </c>
      <c r="E33" s="44">
        <f t="shared" si="1"/>
        <v>0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1:40" ht="13.5" thickBot="1">
      <c r="A34" s="20"/>
      <c r="B34" s="15">
        <v>32</v>
      </c>
      <c r="C34" s="129"/>
      <c r="D34" s="44">
        <f t="shared" si="0"/>
        <v>0</v>
      </c>
      <c r="E34" s="44">
        <f t="shared" si="1"/>
        <v>0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27" thickBot="1" thickTop="1">
      <c r="A35" s="158" t="s">
        <v>0</v>
      </c>
      <c r="B35" s="159"/>
      <c r="C35" s="159"/>
      <c r="D35" s="50">
        <f>SUM(D3:D34)</f>
        <v>0</v>
      </c>
      <c r="E35" s="50">
        <f aca="true" t="shared" si="2" ref="E35:AN35">SUM(E3:E34)</f>
        <v>0</v>
      </c>
      <c r="F35" s="50">
        <f t="shared" si="2"/>
        <v>0</v>
      </c>
      <c r="G35" s="50">
        <f t="shared" si="2"/>
        <v>0</v>
      </c>
      <c r="H35" s="50">
        <f t="shared" si="2"/>
        <v>0</v>
      </c>
      <c r="I35" s="50">
        <f t="shared" si="2"/>
        <v>0</v>
      </c>
      <c r="J35" s="50">
        <f t="shared" si="2"/>
        <v>0</v>
      </c>
      <c r="K35" s="50">
        <f t="shared" si="2"/>
        <v>0</v>
      </c>
      <c r="L35" s="50">
        <f t="shared" si="2"/>
        <v>0</v>
      </c>
      <c r="M35" s="50">
        <f t="shared" si="2"/>
        <v>0</v>
      </c>
      <c r="N35" s="50">
        <f t="shared" si="2"/>
        <v>0</v>
      </c>
      <c r="O35" s="50">
        <f t="shared" si="2"/>
        <v>0</v>
      </c>
      <c r="P35" s="50">
        <f t="shared" si="2"/>
        <v>0</v>
      </c>
      <c r="Q35" s="50">
        <f t="shared" si="2"/>
        <v>0</v>
      </c>
      <c r="R35" s="50">
        <f t="shared" si="2"/>
        <v>0</v>
      </c>
      <c r="S35" s="50">
        <f t="shared" si="2"/>
        <v>0</v>
      </c>
      <c r="T35" s="50">
        <f t="shared" si="2"/>
        <v>0</v>
      </c>
      <c r="U35" s="50">
        <f t="shared" si="2"/>
        <v>0</v>
      </c>
      <c r="V35" s="50">
        <f t="shared" si="2"/>
        <v>0</v>
      </c>
      <c r="W35" s="50">
        <f t="shared" si="2"/>
        <v>0</v>
      </c>
      <c r="X35" s="50">
        <f t="shared" si="2"/>
        <v>0</v>
      </c>
      <c r="Y35" s="50">
        <f t="shared" si="2"/>
        <v>0</v>
      </c>
      <c r="Z35" s="50">
        <f t="shared" si="2"/>
        <v>0</v>
      </c>
      <c r="AA35" s="50">
        <f t="shared" si="2"/>
        <v>0</v>
      </c>
      <c r="AB35" s="50">
        <f t="shared" si="2"/>
        <v>0</v>
      </c>
      <c r="AC35" s="50">
        <f t="shared" si="2"/>
        <v>0</v>
      </c>
      <c r="AD35" s="50">
        <f t="shared" si="2"/>
        <v>0</v>
      </c>
      <c r="AE35" s="50">
        <f t="shared" si="2"/>
        <v>0</v>
      </c>
      <c r="AF35" s="50">
        <f t="shared" si="2"/>
        <v>0</v>
      </c>
      <c r="AG35" s="50">
        <f t="shared" si="2"/>
        <v>0</v>
      </c>
      <c r="AH35" s="50">
        <f t="shared" si="2"/>
        <v>0</v>
      </c>
      <c r="AI35" s="50">
        <f t="shared" si="2"/>
        <v>0</v>
      </c>
      <c r="AJ35" s="50">
        <f t="shared" si="2"/>
        <v>0</v>
      </c>
      <c r="AK35" s="50">
        <f t="shared" si="2"/>
        <v>0</v>
      </c>
      <c r="AL35" s="50">
        <f t="shared" si="2"/>
        <v>0</v>
      </c>
      <c r="AM35" s="50">
        <f t="shared" si="2"/>
        <v>0</v>
      </c>
      <c r="AN35" s="50">
        <f t="shared" si="2"/>
        <v>0</v>
      </c>
    </row>
    <row r="36" ht="13.5" thickTop="1"/>
    <row r="40" spans="1:3" ht="12.75">
      <c r="A40" s="157" t="s">
        <v>43</v>
      </c>
      <c r="B40" s="157"/>
      <c r="C40" s="157"/>
    </row>
    <row r="41" ht="13.5" thickBot="1"/>
    <row r="42" spans="1:3" ht="14.25" thickBot="1" thickTop="1">
      <c r="A42" s="4" t="s">
        <v>29</v>
      </c>
      <c r="B42" s="5" t="s">
        <v>25</v>
      </c>
      <c r="C42" s="6" t="s">
        <v>26</v>
      </c>
    </row>
    <row r="43" spans="1:3" ht="14.25" thickBot="1" thickTop="1">
      <c r="A43" s="7" t="s">
        <v>1</v>
      </c>
      <c r="B43" s="9">
        <f>F35</f>
        <v>0</v>
      </c>
      <c r="C43" s="9">
        <f>G35</f>
        <v>0</v>
      </c>
    </row>
    <row r="44" spans="1:3" ht="14.25" thickBot="1" thickTop="1">
      <c r="A44" s="7" t="s">
        <v>2</v>
      </c>
      <c r="B44" s="9">
        <f>H35</f>
        <v>0</v>
      </c>
      <c r="C44" s="9">
        <f>I35</f>
        <v>0</v>
      </c>
    </row>
    <row r="45" spans="1:3" ht="14.25" thickBot="1" thickTop="1">
      <c r="A45" s="7" t="s">
        <v>3</v>
      </c>
      <c r="B45" s="9">
        <f>J35</f>
        <v>0</v>
      </c>
      <c r="C45" s="9">
        <f>K35</f>
        <v>0</v>
      </c>
    </row>
    <row r="46" spans="1:3" ht="14.25" thickBot="1" thickTop="1">
      <c r="A46" s="7" t="s">
        <v>4</v>
      </c>
      <c r="B46" s="9">
        <f>L35</f>
        <v>0</v>
      </c>
      <c r="C46" s="9">
        <f>M35</f>
        <v>0</v>
      </c>
    </row>
    <row r="47" spans="1:3" ht="14.25" thickBot="1" thickTop="1">
      <c r="A47" s="7" t="s">
        <v>5</v>
      </c>
      <c r="B47" s="9">
        <f>N35</f>
        <v>0</v>
      </c>
      <c r="C47" s="9">
        <f>O35</f>
        <v>0</v>
      </c>
    </row>
    <row r="48" spans="1:3" ht="14.25" thickBot="1" thickTop="1">
      <c r="A48" s="7" t="s">
        <v>6</v>
      </c>
      <c r="B48" s="9">
        <f>P35</f>
        <v>0</v>
      </c>
      <c r="C48" s="9">
        <f>Q35</f>
        <v>0</v>
      </c>
    </row>
    <row r="49" spans="1:3" ht="14.25" thickBot="1" thickTop="1">
      <c r="A49" s="7" t="s">
        <v>7</v>
      </c>
      <c r="B49" s="9"/>
      <c r="C49" s="9">
        <f>R35</f>
        <v>0</v>
      </c>
    </row>
    <row r="50" spans="1:3" ht="14.25" thickBot="1" thickTop="1">
      <c r="A50" s="7" t="s">
        <v>8</v>
      </c>
      <c r="B50" s="9"/>
      <c r="C50" s="10">
        <f>S35</f>
        <v>0</v>
      </c>
    </row>
    <row r="51" spans="1:3" ht="14.25" thickBot="1" thickTop="1">
      <c r="A51" s="7" t="s">
        <v>9</v>
      </c>
      <c r="B51" s="9">
        <f>T35</f>
        <v>0</v>
      </c>
      <c r="C51" s="9">
        <f>U35</f>
        <v>0</v>
      </c>
    </row>
    <row r="52" spans="1:3" ht="14.25" thickBot="1" thickTop="1">
      <c r="A52" s="7" t="s">
        <v>10</v>
      </c>
      <c r="B52" s="9">
        <f>V35</f>
        <v>0</v>
      </c>
      <c r="C52" s="9">
        <f>W35</f>
        <v>0</v>
      </c>
    </row>
    <row r="53" spans="1:3" ht="14.25" thickBot="1" thickTop="1">
      <c r="A53" s="7" t="s">
        <v>11</v>
      </c>
      <c r="B53" s="9">
        <f>X35</f>
        <v>0</v>
      </c>
      <c r="C53" s="9">
        <f>Y35</f>
        <v>0</v>
      </c>
    </row>
    <row r="54" spans="1:3" ht="14.25" thickBot="1" thickTop="1">
      <c r="A54" s="7" t="s">
        <v>12</v>
      </c>
      <c r="B54" s="9">
        <f>Z35</f>
        <v>0</v>
      </c>
      <c r="C54" s="9">
        <f>AA35</f>
        <v>0</v>
      </c>
    </row>
    <row r="55" spans="1:3" ht="14.25" thickBot="1" thickTop="1">
      <c r="A55" s="7" t="s">
        <v>13</v>
      </c>
      <c r="B55" s="9">
        <f>AB35</f>
        <v>0</v>
      </c>
      <c r="C55" s="3"/>
    </row>
    <row r="56" spans="1:3" ht="14.25" thickBot="1" thickTop="1">
      <c r="A56" s="7" t="s">
        <v>14</v>
      </c>
      <c r="B56" s="9">
        <f>AC35</f>
        <v>0</v>
      </c>
      <c r="C56" s="3"/>
    </row>
    <row r="57" spans="1:3" ht="14.25" thickBot="1" thickTop="1">
      <c r="A57" s="7" t="s">
        <v>15</v>
      </c>
      <c r="B57" s="9">
        <f>AD35</f>
        <v>0</v>
      </c>
      <c r="C57" s="3"/>
    </row>
    <row r="58" spans="1:3" ht="14.25" thickBot="1" thickTop="1">
      <c r="A58" s="7" t="s">
        <v>16</v>
      </c>
      <c r="B58" s="9">
        <f>AE35</f>
        <v>0</v>
      </c>
      <c r="C58" s="3"/>
    </row>
    <row r="59" spans="1:3" ht="14.25" thickBot="1" thickTop="1">
      <c r="A59" s="7" t="s">
        <v>17</v>
      </c>
      <c r="B59" s="9">
        <f>AF35</f>
        <v>0</v>
      </c>
      <c r="C59" s="3"/>
    </row>
    <row r="60" spans="1:3" ht="14.25" thickBot="1" thickTop="1">
      <c r="A60" s="7" t="s">
        <v>18</v>
      </c>
      <c r="B60" s="9">
        <f>AG35</f>
        <v>0</v>
      </c>
      <c r="C60" s="3"/>
    </row>
    <row r="61" spans="1:3" ht="14.25" thickBot="1" thickTop="1">
      <c r="A61" s="7" t="s">
        <v>19</v>
      </c>
      <c r="B61" s="9">
        <f>AH35</f>
        <v>0</v>
      </c>
      <c r="C61" s="3"/>
    </row>
    <row r="62" spans="1:3" ht="14.25" thickBot="1" thickTop="1">
      <c r="A62" s="7" t="s">
        <v>20</v>
      </c>
      <c r="B62" s="4"/>
      <c r="C62" s="10">
        <f>AI35</f>
        <v>0</v>
      </c>
    </row>
    <row r="63" spans="1:3" ht="14.25" thickBot="1" thickTop="1">
      <c r="A63" s="7" t="s">
        <v>21</v>
      </c>
      <c r="B63" s="4"/>
      <c r="C63" s="10">
        <f>AJ35</f>
        <v>0</v>
      </c>
    </row>
    <row r="64" spans="1:3" ht="14.25" thickBot="1" thickTop="1">
      <c r="A64" s="7" t="s">
        <v>22</v>
      </c>
      <c r="B64" s="4"/>
      <c r="C64" s="10">
        <f>AK35</f>
        <v>0</v>
      </c>
    </row>
    <row r="65" spans="1:3" ht="14.25" thickBot="1" thickTop="1">
      <c r="A65" s="7" t="s">
        <v>23</v>
      </c>
      <c r="B65" s="4"/>
      <c r="C65" s="10">
        <f>AL35</f>
        <v>0</v>
      </c>
    </row>
    <row r="66" spans="1:3" ht="14.25" thickBot="1" thickTop="1">
      <c r="A66" s="8" t="s">
        <v>24</v>
      </c>
      <c r="B66" s="11">
        <f>AM35</f>
        <v>0</v>
      </c>
      <c r="C66" s="11">
        <f>AN35</f>
        <v>0</v>
      </c>
    </row>
    <row r="67" spans="1:3" ht="14.25" thickBot="1" thickTop="1">
      <c r="A67" s="7" t="s">
        <v>30</v>
      </c>
      <c r="B67" s="24">
        <f>SUM(B43:B66)</f>
        <v>0</v>
      </c>
      <c r="C67" s="24">
        <f>SUM(C43:C66)</f>
        <v>0</v>
      </c>
    </row>
    <row r="68" ht="13.5" thickTop="1"/>
  </sheetData>
  <mergeCells count="17">
    <mergeCell ref="A40:C40"/>
    <mergeCell ref="X1:Y1"/>
    <mergeCell ref="Z1:AA1"/>
    <mergeCell ref="AM1:AN1"/>
    <mergeCell ref="A35:C35"/>
    <mergeCell ref="N1:O1"/>
    <mergeCell ref="P1:Q1"/>
    <mergeCell ref="T1:U1"/>
    <mergeCell ref="V1:W1"/>
    <mergeCell ref="F1:G1"/>
    <mergeCell ref="H1:I1"/>
    <mergeCell ref="J1:K1"/>
    <mergeCell ref="L1:M1"/>
    <mergeCell ref="A1:A2"/>
    <mergeCell ref="B1:B2"/>
    <mergeCell ref="C1:C2"/>
    <mergeCell ref="D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elkazzaz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</dc:creator>
  <cp:keywords/>
  <dc:description/>
  <cp:lastModifiedBy>GLADIATOR</cp:lastModifiedBy>
  <cp:lastPrinted>2007-10-21T06:48:26Z</cp:lastPrinted>
  <dcterms:created xsi:type="dcterms:W3CDTF">2007-03-17T09:02:46Z</dcterms:created>
  <dcterms:modified xsi:type="dcterms:W3CDTF">2007-11-13T12:12:25Z</dcterms:modified>
  <cp:category/>
  <cp:version/>
  <cp:contentType/>
  <cp:contentStatus/>
</cp:coreProperties>
</file>